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hartsheets/sheet1.xml" ContentType="application/vnd.openxmlformats-officedocument.spreadsheetml.chartsheet+xml"/>
  <Override PartName="/xl/drawings/drawing1.xml" ContentType="application/vnd.openxmlformats-officedocument.drawing+xml"/>
  <Override PartName="/xl/chartsheets/sheet2.xml" ContentType="application/vnd.openxmlformats-officedocument.spreadsheetml.chartsheet+xml"/>
  <Override PartName="/xl/drawings/drawing2.xml" ContentType="application/vnd.openxmlformats-officedocument.drawing+xml"/>
  <Override PartName="/xl/chartsheets/sheet3.xml" ContentType="application/vnd.openxmlformats-officedocument.spreadsheetml.chartsheet+xml"/>
  <Override PartName="/xl/drawings/drawing3.xml" ContentType="application/vnd.openxmlformats-officedocument.drawing+xml"/>
  <Override PartName="/xl/chartsheets/sheet4.xml" ContentType="application/vnd.openxmlformats-officedocument.spreadsheetml.chartsheet+xml"/>
  <Override PartName="/xl/drawings/drawing4.xml" ContentType="application/vnd.openxmlformats-officedocument.drawing+xml"/>
  <Override PartName="/xl/chartsheets/sheet5.xml" ContentType="application/vnd.openxmlformats-officedocument.spreadsheetml.chartsheet+xml"/>
  <Override PartName="/xl/drawings/drawing5.xml" ContentType="application/vnd.openxmlformats-officedocument.drawing+xml"/>
  <Override PartName="/xl/chartsheets/sheet6.xml" ContentType="application/vnd.openxmlformats-officedocument.spreadsheetml.chartsheet+xml"/>
  <Override PartName="/xl/drawings/drawing6.xml" ContentType="application/vnd.openxmlformats-officedocument.drawing+xml"/>
  <Override PartName="/xl/chartsheets/sheet7.xml" ContentType="application/vnd.openxmlformats-officedocument.spreadsheetml.chartsheet+xml"/>
  <Override PartName="/xl/drawings/drawing7.xml" ContentType="application/vnd.openxmlformats-officedocument.drawing+xml"/>
  <Override PartName="/xl/chartsheets/sheet8.xml" ContentType="application/vnd.openxmlformats-officedocument.spreadsheetml.chartsheet+xml"/>
  <Override PartName="/xl/drawings/drawing8.xml" ContentType="application/vnd.openxmlformats-officedocument.drawing+xml"/>
  <Override PartName="/xl/chartsheets/sheet9.xml" ContentType="application/vnd.openxmlformats-officedocument.spreadsheetml.chartsheet+xml"/>
  <Override PartName="/xl/drawings/drawing9.xml" ContentType="application/vnd.openxmlformats-officedocument.drawing+xml"/>
  <Override PartName="/xl/chartsheets/sheet10.xml" ContentType="application/vnd.openxmlformats-officedocument.spreadsheetml.chartsheet+xml"/>
  <Override PartName="/xl/drawings/drawing10.xml" ContentType="application/vnd.openxmlformats-officedocument.drawing+xml"/>
  <Override PartName="/xl/chartsheets/sheet11.xml" ContentType="application/vnd.openxmlformats-officedocument.spreadsheetml.chartsheet+xml"/>
  <Override PartName="/xl/drawings/drawing11.xml" ContentType="application/vnd.openxmlformats-officedocument.drawing+xml"/>
  <Override PartName="/xl/chartsheets/sheet12.xml" ContentType="application/vnd.openxmlformats-officedocument.spreadsheetml.chartsheet+xml"/>
  <Override PartName="/xl/drawings/drawing12.xml" ContentType="application/vnd.openxmlformats-officedocument.drawing+xml"/>
  <Override PartName="/xl/chartsheets/sheet13.xml" ContentType="application/vnd.openxmlformats-officedocument.spreadsheetml.chartsheet+xml"/>
  <Override PartName="/xl/drawings/drawing13.xml" ContentType="application/vnd.openxmlformats-officedocument.drawing+xml"/>
  <Override PartName="/xl/chartsheets/sheet14.xml" ContentType="application/vnd.openxmlformats-officedocument.spreadsheetml.chartsheet+xml"/>
  <Override PartName="/xl/drawings/drawing14.xml" ContentType="application/vnd.openxmlformats-officedocument.drawing+xml"/>
  <Override PartName="/xl/chartsheets/sheet15.xml" ContentType="application/vnd.openxmlformats-officedocument.spreadsheetml.chartsheet+xml"/>
  <Override PartName="/xl/drawings/drawing15.xml" ContentType="application/vnd.openxmlformats-officedocument.drawing+xml"/>
  <Override PartName="/xl/chartsheets/sheet16.xml" ContentType="application/vnd.openxmlformats-officedocument.spreadsheetml.chartsheet+xml"/>
  <Override PartName="/xl/drawings/drawing16.xml" ContentType="application/vnd.openxmlformats-officedocument.drawing+xml"/>
  <Override PartName="/xl/chartsheets/sheet17.xml" ContentType="application/vnd.openxmlformats-officedocument.spreadsheetml.chartsheet+xml"/>
  <Override PartName="/xl/drawings/drawing17.xml" ContentType="application/vnd.openxmlformats-officedocument.drawing+xml"/>
  <Override PartName="/xl/chartsheets/sheet18.xml" ContentType="application/vnd.openxmlformats-officedocument.spreadsheetml.chartsheet+xml"/>
  <Override PartName="/xl/drawings/drawing18.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35" windowWidth="8460" windowHeight="6030" tabRatio="630" activeTab="0"/>
  </bookViews>
  <sheets>
    <sheet name="Tables" sheetId="1" r:id="rId1"/>
    <sheet name="Demographics" sheetId="2" r:id="rId2"/>
    <sheet name="Churches" sheetId="3" r:id="rId3"/>
    <sheet name="Population" sheetId="4" r:id="rId4"/>
    <sheet name="Race" sheetId="5" r:id="rId5"/>
    <sheet name="FamilyTypes" sheetId="6" r:id="rId6"/>
    <sheet name="Age" sheetId="7" r:id="rId7"/>
    <sheet name="Gender" sheetId="8" r:id="rId8"/>
    <sheet name="Foreign Born" sheetId="9" r:id="rId9"/>
    <sheet name="Income" sheetId="10" r:id="rId10"/>
    <sheet name="Education" sheetId="11" r:id="rId11"/>
    <sheet name="Unemployment" sheetId="12" r:id="rId12"/>
    <sheet name="Crime Chart" sheetId="13" r:id="rId13"/>
    <sheet name="City Crime Chart" sheetId="14" r:id="rId14"/>
    <sheet name="Murder" sheetId="15" r:id="rId15"/>
    <sheet name="Rape" sheetId="16" r:id="rId16"/>
    <sheet name="Robbery" sheetId="17" r:id="rId17"/>
    <sheet name="AggAssault" sheetId="18" r:id="rId18"/>
    <sheet name="Burglary" sheetId="19" r:id="rId19"/>
    <sheet name="Larceny" sheetId="20" r:id="rId20"/>
    <sheet name="AutoTheft" sheetId="21" r:id="rId21"/>
    <sheet name="Crime" sheetId="22" r:id="rId22"/>
  </sheets>
  <definedNames/>
  <calcPr fullCalcOnLoad="1"/>
</workbook>
</file>

<file path=xl/sharedStrings.xml><?xml version="1.0" encoding="utf-8"?>
<sst xmlns="http://schemas.openxmlformats.org/spreadsheetml/2006/main" count="619" uniqueCount="358">
  <si>
    <t>Indicator</t>
  </si>
  <si>
    <t>6.1%</t>
  </si>
  <si>
    <t>3.3%</t>
  </si>
  <si>
    <t>55.4%</t>
  </si>
  <si>
    <t>44.6%</t>
  </si>
  <si>
    <t>Clay Arsenal</t>
  </si>
  <si>
    <t>Tracts 5009, 5017, 5018</t>
  </si>
  <si>
    <r>
      <t>1</t>
    </r>
    <r>
      <rPr>
        <sz val="10"/>
        <rFont val="Arial"/>
        <family val="2"/>
      </rPr>
      <t xml:space="preserve">For the purposes of this project, neighborhoods are defined as aggregations of whole census tracts.  In some cases neighborhood definitions are significantly different from traditional boundaries.  </t>
    </r>
  </si>
  <si>
    <r>
      <t>6</t>
    </r>
    <r>
      <rPr>
        <sz val="10"/>
        <rFont val="Arial"/>
        <family val="2"/>
      </rPr>
      <t>The U.S. Census defines "Hispanic origin" as an ethnicity rather than a race. Race is a self-identification item in which respondents choose the race(s) with which they most closely identify.  Racial categories have been changed for this census, therefor</t>
    </r>
  </si>
  <si>
    <r>
      <t>7</t>
    </r>
    <r>
      <rPr>
        <sz val="10"/>
        <rFont val="Arial"/>
        <family val="2"/>
      </rPr>
      <t>A family is defined as two or more people who reside together and are related by birth, marriage, or adoption.  Compare with household.</t>
    </r>
  </si>
  <si>
    <r>
      <t>8</t>
    </r>
    <r>
      <rPr>
        <sz val="10"/>
        <rFont val="Arial"/>
        <family val="2"/>
      </rPr>
      <t>A median is the middle value in a list of values and divides the list into two equal parts. Because of the way medians are reported by the census, we have used weights to determine median incomes.  We have taken the medians calculated for each tract, mul</t>
    </r>
  </si>
  <si>
    <r>
      <t>9</t>
    </r>
    <r>
      <rPr>
        <sz val="10"/>
        <rFont val="Arial"/>
        <family val="2"/>
      </rPr>
      <t>A housing unit is as house, apartment, mobile home or trailer, group of rooms or a single room occupied as separate living quarters.  Separate living quarters are those in which the occupants live separately from other individuals and which have direct a</t>
    </r>
  </si>
  <si>
    <r>
      <t>10</t>
    </r>
    <r>
      <rPr>
        <sz val="10"/>
        <rFont val="Arial"/>
        <family val="2"/>
      </rPr>
      <t>Poverty is calculated for only a portion of the population - "those for whom poverty status can be calculated."  See www.census.gov/hhes/www/poverty.html.   The Federal Poverty Level is a set of income thresholds that vary family size and composition to</t>
    </r>
  </si>
  <si>
    <r>
      <t>5</t>
    </r>
    <r>
      <rPr>
        <sz val="10"/>
        <rFont val="Arial"/>
        <family val="2"/>
      </rPr>
      <t>A household is composed of all the people who occupy a housing unit as their usual place of residence.  Compare with family.</t>
    </r>
  </si>
  <si>
    <r>
      <t>4</t>
    </r>
    <r>
      <rPr>
        <sz val="10"/>
        <rFont val="Arial"/>
        <family val="2"/>
      </rPr>
      <t>In 2000, the U.S. Census Bureau administered a short form survey of everyone which is the basis of SF1 data.  They also administered a long form survey to 1 in 6 people which is the basis of SF3.  The SF3 is based on a sample and give estimates of the daa.  When comparing the figures from SF1 and SF3 there can be differences as a result.  Data on income, poverty, and education occur only on SF3.  When calculating percentages, the denominator is the population figure found in SF3.</t>
    </r>
  </si>
  <si>
    <t>Total Population</t>
  </si>
  <si>
    <t># Households</t>
  </si>
  <si>
    <t># Males</t>
  </si>
  <si>
    <t># Children &lt;18 years</t>
  </si>
  <si>
    <t>% Children &lt;18 Years</t>
  </si>
  <si>
    <t># Children &lt;6 years</t>
  </si>
  <si>
    <t>% Children &lt;6 Years</t>
  </si>
  <si>
    <t># Single female householder with children</t>
  </si>
  <si>
    <t># Single householder with children</t>
  </si>
  <si>
    <t># Single male householder with children</t>
  </si>
  <si>
    <t># Married couple families with children</t>
  </si>
  <si>
    <t># Single householder no children present</t>
  </si>
  <si>
    <t># Single female householder no children present</t>
  </si>
  <si>
    <t># Single male householder no children present</t>
  </si>
  <si>
    <t># Married couple families no children present</t>
  </si>
  <si>
    <t xml:space="preserve"># Elderly 65+ </t>
  </si>
  <si>
    <t>% Elderly 65+</t>
  </si>
  <si>
    <t>% Children Living with Single Parents</t>
  </si>
  <si>
    <t>% Foreign Born</t>
  </si>
  <si>
    <t>% Speak a Language other Than English at Home</t>
  </si>
  <si>
    <t># Hispanic/Latino</t>
  </si>
  <si>
    <t># White non-Hispanic</t>
  </si>
  <si>
    <t># African American non-Hispanic</t>
  </si>
  <si>
    <t># Asian non-Hispanic</t>
  </si>
  <si>
    <t># other non-Hispanic</t>
  </si>
  <si>
    <t>% Hispanic/Latino</t>
  </si>
  <si>
    <t>% White non-Hispanic</t>
  </si>
  <si>
    <t>% African American non-Hispanic</t>
  </si>
  <si>
    <t>% Asian non-Hispanic</t>
  </si>
  <si>
    <t>% other non-Hispanic</t>
  </si>
  <si>
    <t>Mean Family Income</t>
  </si>
  <si>
    <t>Mean Household Income</t>
  </si>
  <si>
    <t>Weighted Median Family Income</t>
  </si>
  <si>
    <t>Weighted Median Household Income</t>
  </si>
  <si>
    <t>Mean Income Female Head of Household</t>
  </si>
  <si>
    <t>Weighted Median Income of Female Head of Household</t>
  </si>
  <si>
    <t>% Household living at current address &lt;1 year</t>
  </si>
  <si>
    <t>% Housing Owner-Occupied</t>
  </si>
  <si>
    <t>% Housing Rental</t>
  </si>
  <si>
    <t>% Renters paying &gt;30% of Income on Housing</t>
  </si>
  <si>
    <t># Females</t>
  </si>
  <si>
    <t>% Families not in poverty (100% Federal Poverty Level)</t>
  </si>
  <si>
    <t>% Families in poverty (100% Federal Poverty Level)</t>
  </si>
  <si>
    <t>% Children Living at less than 200% Federal Poverty</t>
  </si>
  <si>
    <t>% Children Living as less than 100% Federal Poverty Level</t>
  </si>
  <si>
    <t># People Living in Poverty</t>
  </si>
  <si>
    <t>% People Living in Poverty</t>
  </si>
  <si>
    <t>% Adults 25+ years without High School Diploma</t>
  </si>
  <si>
    <t>% Adults 25+ years with High School Diploma or Higher</t>
  </si>
  <si>
    <t>% Adults 25+ years with Associates Degree or Higher</t>
  </si>
  <si>
    <t>% Adults 25+ years with Bachelors Degree or Higher</t>
  </si>
  <si>
    <t># People aged 16+ In labor Force</t>
  </si>
  <si>
    <t>% People aged 16+ In Labor Force</t>
  </si>
  <si>
    <t># Children Living in Families</t>
  </si>
  <si>
    <t>2084 Main St</t>
  </si>
  <si>
    <t>Hartford</t>
  </si>
  <si>
    <t>CT.</t>
  </si>
  <si>
    <t>06120</t>
  </si>
  <si>
    <t>2233 Main St</t>
  </si>
  <si>
    <t>114 Wooster St</t>
  </si>
  <si>
    <t xml:space="preserve">06120   </t>
  </si>
  <si>
    <t>Greater Refuge Church of Christ</t>
  </si>
  <si>
    <t xml:space="preserve">06112   </t>
  </si>
  <si>
    <t>Northeast</t>
  </si>
  <si>
    <t>06112</t>
  </si>
  <si>
    <t/>
  </si>
  <si>
    <t>Hopewell Baptist Church Center -</t>
  </si>
  <si>
    <t>47 Center St</t>
  </si>
  <si>
    <t>2194 Main St</t>
  </si>
  <si>
    <t>2030 Main St</t>
  </si>
  <si>
    <t>370 Garden St</t>
  </si>
  <si>
    <t>150 Bedford St</t>
  </si>
  <si>
    <t>52 Battles St</t>
  </si>
  <si>
    <t>104 Mather St</t>
  </si>
  <si>
    <t>2338 Main St.</t>
  </si>
  <si>
    <t>155 Barbour St</t>
  </si>
  <si>
    <t>692 Garden St</t>
  </si>
  <si>
    <t>2015 Main St</t>
  </si>
  <si>
    <t>2003 Main St</t>
  </si>
  <si>
    <t>3053 Main St</t>
  </si>
  <si>
    <t>2087 Main St</t>
  </si>
  <si>
    <t>265 Enfield St</t>
  </si>
  <si>
    <t>67 Rockville St</t>
  </si>
  <si>
    <t>2149 Main St</t>
  </si>
  <si>
    <t>2999 Main St</t>
  </si>
  <si>
    <t># Families</t>
  </si>
  <si>
    <t>Less than $10,000</t>
  </si>
  <si>
    <t>$10,000 to $14,999</t>
  </si>
  <si>
    <t>$15,000 to $19,999</t>
  </si>
  <si>
    <t>$20,000 to $24,999</t>
  </si>
  <si>
    <t>$25,000 to $29,999</t>
  </si>
  <si>
    <t>$30,000 to $34,999</t>
  </si>
  <si>
    <t>$35,000 to $39,999</t>
  </si>
  <si>
    <t>$40,000 to $44,999</t>
  </si>
  <si>
    <t>$45,000 to $49,999</t>
  </si>
  <si>
    <t>$50,000 to $59,999</t>
  </si>
  <si>
    <t>$60,000 to $74,999</t>
  </si>
  <si>
    <t>$75,000 to $99,999</t>
  </si>
  <si>
    <t>$100,000 to $124,999</t>
  </si>
  <si>
    <t>$125,000 to $149,999</t>
  </si>
  <si>
    <t>$150,000 to $199,999</t>
  </si>
  <si>
    <t>$200,000 or more</t>
  </si>
  <si>
    <t>Household Income by Categories</t>
  </si>
  <si>
    <t>Total Number of Households:</t>
  </si>
  <si>
    <t>Income</t>
  </si>
  <si>
    <t>People</t>
  </si>
  <si>
    <t>Housing</t>
  </si>
  <si>
    <t>Poverty</t>
  </si>
  <si>
    <t>Education</t>
  </si>
  <si>
    <t>Employment</t>
  </si>
  <si>
    <t># Housing Units</t>
  </si>
  <si>
    <t>Clay Arsenal Neighborhood Churches</t>
  </si>
  <si>
    <t>Northeast Neighborhood Churches</t>
  </si>
  <si>
    <t># Children Living With 2 Parents- No Parent in Labor Force</t>
  </si>
  <si>
    <t>% Children, Living With 2 Parents-No Parent in Labor Force</t>
  </si>
  <si>
    <t># Children Living With 2 Parents-One Parent in Labor Force</t>
  </si>
  <si>
    <t>% Children, Living With 2 Parents-One Parent in Labor Force</t>
  </si>
  <si>
    <t># Children Living With 2 Parents- Both Parents in Labor Force</t>
  </si>
  <si>
    <t>% Children, Living With 2 Parents- Both Parents in Labor Force</t>
  </si>
  <si>
    <t># Children, Living With 1 Parent- Parent in Labor Force</t>
  </si>
  <si>
    <t>% Children, Living With 1 Parent- Parent in Labor Force</t>
  </si>
  <si>
    <t># Children, Living With 1 Parent- Parent Not in Labor Force</t>
  </si>
  <si>
    <t>% Children, Living With 1 Parent- Parent not in Labor Force</t>
  </si>
  <si>
    <t xml:space="preserve">% People aged 16+ Unemployed </t>
  </si>
  <si>
    <t>% People aged 16+ Not in the Labor Force</t>
  </si>
  <si>
    <t xml:space="preserve"> Hartford        </t>
  </si>
  <si>
    <t xml:space="preserve"> CT</t>
  </si>
  <si>
    <t xml:space="preserve">183 Tower Ave                 </t>
  </si>
  <si>
    <t>06121</t>
  </si>
  <si>
    <t>06122</t>
  </si>
  <si>
    <t>06123</t>
  </si>
  <si>
    <t>06124</t>
  </si>
  <si>
    <t>06125</t>
  </si>
  <si>
    <t>06126</t>
  </si>
  <si>
    <t>06127</t>
  </si>
  <si>
    <t xml:space="preserve">Christ Temple COGIC           </t>
  </si>
  <si>
    <t xml:space="preserve">Citadel Of Love               </t>
  </si>
  <si>
    <t xml:space="preserve">167 Barbour St                </t>
  </si>
  <si>
    <t>Phillips Metropolitan Christian Methodist Episcopal Church -</t>
  </si>
  <si>
    <t xml:space="preserve">Kings Temple Church           </t>
  </si>
  <si>
    <t xml:space="preserve">Latter Rain Christian         </t>
  </si>
  <si>
    <t xml:space="preserve">Metropolitan AME Zion Church  </t>
  </si>
  <si>
    <t xml:space="preserve">Mt Calvary Baptist Church     </t>
  </si>
  <si>
    <t xml:space="preserve">Mt Moriah Baptist Church      </t>
  </si>
  <si>
    <t xml:space="preserve">New Jerusalem Church Of God   </t>
  </si>
  <si>
    <t xml:space="preserve">Northside Church Of Christ    </t>
  </si>
  <si>
    <t xml:space="preserve">Old Ship Of Zion Church       </t>
  </si>
  <si>
    <t>Restoration Temple Deliverance</t>
  </si>
  <si>
    <t xml:space="preserve">Salvation Army                </t>
  </si>
  <si>
    <t xml:space="preserve">St Michael's Church Ctr       </t>
  </si>
  <si>
    <t xml:space="preserve">Temple Of God                 </t>
  </si>
  <si>
    <t xml:space="preserve">Trinity Pentecostal Church    </t>
  </si>
  <si>
    <t xml:space="preserve">United Pentecostal Church     </t>
  </si>
  <si>
    <t>7 Clark St.</t>
  </si>
  <si>
    <t xml:space="preserve">1665 Main St                  </t>
  </si>
  <si>
    <t xml:space="preserve">3460 Main St                  </t>
  </si>
  <si>
    <t xml:space="preserve">3200 Main St                  </t>
  </si>
  <si>
    <t>2550 Main St</t>
  </si>
  <si>
    <t xml:space="preserve">48 Acton St                   </t>
  </si>
  <si>
    <t xml:space="preserve">187 Tower Ave                 </t>
  </si>
  <si>
    <t xml:space="preserve">50 Sanford St                 </t>
  </si>
  <si>
    <t xml:space="preserve">222 Barbour St                </t>
  </si>
  <si>
    <t xml:space="preserve">2 F D Oates Ave               </t>
  </si>
  <si>
    <t xml:space="preserve">2051 Main St                  </t>
  </si>
  <si>
    <t xml:space="preserve">806 Windsor St                </t>
  </si>
  <si>
    <t xml:space="preserve">100 Nelson St                 </t>
  </si>
  <si>
    <t xml:space="preserve">98 Capen St                   </t>
  </si>
  <si>
    <t xml:space="preserve">275 Barbour St                </t>
  </si>
  <si>
    <t xml:space="preserve">3284 Main St                  </t>
  </si>
  <si>
    <t xml:space="preserve">165 Capen St                  </t>
  </si>
  <si>
    <t xml:space="preserve">161 Nelson St                 </t>
  </si>
  <si>
    <t>3460 Main St</t>
  </si>
  <si>
    <t>Real Ministries</t>
  </si>
  <si>
    <t xml:space="preserve">Welcome Baptist Church        </t>
  </si>
  <si>
    <t xml:space="preserve">Union Baptist Church          </t>
  </si>
  <si>
    <t xml:space="preserve">St Monica's Episcopal Church  </t>
  </si>
  <si>
    <t xml:space="preserve">Shiloh Baptist Church         </t>
  </si>
  <si>
    <t xml:space="preserve">Ramsey Memorial Church Of God </t>
  </si>
  <si>
    <t xml:space="preserve">New Life Apostolic Church     </t>
  </si>
  <si>
    <t xml:space="preserve">Mt Olive Church Ministries    </t>
  </si>
  <si>
    <t xml:space="preserve">185 Bellevue St               </t>
  </si>
  <si>
    <t>Jackson Memorial Church of God in Christ International</t>
  </si>
  <si>
    <t>Insiprational Church of Jesus Christ</t>
  </si>
  <si>
    <t>House of God Church of the Truth</t>
  </si>
  <si>
    <t>House of God</t>
  </si>
  <si>
    <t>Hartford All Nations SDA Church</t>
  </si>
  <si>
    <t>Faith Congregational Church</t>
  </si>
  <si>
    <t>Ebenezer Temple UHCA</t>
  </si>
  <si>
    <t>Calvalry Revival Assembly</t>
  </si>
  <si>
    <t>Annointed Tabernacle of Jesus Christ</t>
  </si>
  <si>
    <t>Allen Chape A M E Church</t>
  </si>
  <si>
    <t>A M E Zion Church</t>
  </si>
  <si>
    <t xml:space="preserve">20 Battles St                 </t>
  </si>
  <si>
    <t xml:space="preserve">165 Walnut St                 </t>
  </si>
  <si>
    <t xml:space="preserve">30 Florence St                </t>
  </si>
  <si>
    <t xml:space="preserve">350 Albany Ave                </t>
  </si>
  <si>
    <t xml:space="preserve">31 Mather St                  </t>
  </si>
  <si>
    <t xml:space="preserve">1921 Main St                  </t>
  </si>
  <si>
    <t xml:space="preserve">House Of Restoration Church   </t>
  </si>
  <si>
    <t>17 Seyms St</t>
  </si>
  <si>
    <t>Pentacostal Christian Church</t>
  </si>
  <si>
    <t># Single-family detached units</t>
  </si>
  <si>
    <t># Owner-occupied single-family detached units</t>
  </si>
  <si>
    <t># Single-family attached units</t>
  </si>
  <si>
    <t># Condos (from Hartford Assessor's office, 2007)</t>
  </si>
  <si>
    <t># Owner-occupied single-family attached units</t>
  </si>
  <si>
    <t># Five or more family units (including mobile homes)</t>
  </si>
  <si>
    <t># Three- and four-family units</t>
  </si>
  <si>
    <t># Two-family units</t>
  </si>
  <si>
    <t># Owner-occupied two-family units</t>
  </si>
  <si>
    <t># Owner-occupied three- and four-family units</t>
  </si>
  <si>
    <t>New Welcome Christian Ministries</t>
  </si>
  <si>
    <t>185 Bellevue St</t>
  </si>
  <si>
    <t>Temple of Prayer and Worship</t>
  </si>
  <si>
    <t>Triumphant New Testament Church of God</t>
  </si>
  <si>
    <t>165 Capen St</t>
  </si>
  <si>
    <t>2065 Main St</t>
  </si>
  <si>
    <t>Igelesia Manatial de Vida</t>
  </si>
  <si>
    <t>Iglesia Advntista Hispana Maratha</t>
  </si>
  <si>
    <t>Muhammad Mosque of Islam #14</t>
  </si>
  <si>
    <t>House of God Temple of Prayer Worshi</t>
  </si>
  <si>
    <t>Hopewell Baptist Churc</t>
  </si>
  <si>
    <t>Hartford Wesleyan Church</t>
  </si>
  <si>
    <t>Greater Bible Way Temple of Praise</t>
  </si>
  <si>
    <t>Gospel Lighthouse Apostolic</t>
  </si>
  <si>
    <t>Fount of Salvation Missionary Church</t>
  </si>
  <si>
    <t>Church of the Most High God</t>
  </si>
  <si>
    <t>Church of God</t>
  </si>
  <si>
    <t>Antioch Missionary Baptist Church</t>
  </si>
  <si>
    <t>Paul Temple Church of God</t>
  </si>
  <si>
    <t>St Michael Church/Parroquia de San Miguel</t>
  </si>
  <si>
    <t>Tried Stone Church</t>
  </si>
  <si>
    <t>Murder</t>
  </si>
  <si>
    <t>Rape</t>
  </si>
  <si>
    <t>Robbery</t>
  </si>
  <si>
    <t>Aggravated Assault</t>
  </si>
  <si>
    <t>Total Part 1 Crimes Against Persons</t>
  </si>
  <si>
    <t>Burglary</t>
  </si>
  <si>
    <t>Larceny</t>
  </si>
  <si>
    <t>Auto Theft</t>
  </si>
  <si>
    <t>Total Part 1 Crimes Agains Property</t>
  </si>
  <si>
    <t>Total Part 1 Crimes</t>
  </si>
  <si>
    <t>Crime Statistics for Clay Arsenal</t>
  </si>
  <si>
    <t>Source:  Hartford Police Department, http://www.hartford.gov/police/crimeanalysis.htm</t>
  </si>
  <si>
    <t>Source:  AT&amp;T Yellow Pages, Verizon SuperPages, Reference USA</t>
  </si>
  <si>
    <t>Loitering</t>
  </si>
  <si>
    <t>Noise Complaints</t>
  </si>
  <si>
    <t>Year</t>
  </si>
  <si>
    <t>Hartford Total</t>
  </si>
  <si>
    <t>Hartford Population Change from Previous Census</t>
  </si>
  <si>
    <t>Hartford Percent Change from Previous Census</t>
  </si>
  <si>
    <t>*Data are compiled from CensusCD Neighborhood Change Database (NCDB) created by GeoLytics, E. Brunswick, N.J. and the Urban Institute with financial support from the Rockefeller Foundation, 2003, and from the U. S. Census Bureau.</t>
  </si>
  <si>
    <t>Age of Population in 2000*</t>
  </si>
  <si>
    <t>Number of Hartford Residents in Age Range</t>
  </si>
  <si>
    <t>Percentage of Hartford Residents in Age Range</t>
  </si>
  <si>
    <t>0-19 years</t>
  </si>
  <si>
    <t>20-34 years</t>
  </si>
  <si>
    <t>35-64 years</t>
  </si>
  <si>
    <t>65+ years</t>
  </si>
  <si>
    <t>*All data are from U.S. Census SF3, the "long form" data which sampled 1 in 6 households</t>
  </si>
  <si>
    <t>Gender of Population in 2000</t>
  </si>
  <si>
    <t>Number of Hartford Residents</t>
  </si>
  <si>
    <t>Percentage of Hartford Residents</t>
  </si>
  <si>
    <t>Male</t>
  </si>
  <si>
    <t>Female</t>
  </si>
  <si>
    <t>Foreign Born</t>
  </si>
  <si>
    <t>Number of Foreign Born</t>
  </si>
  <si>
    <t>Percentage of Population That is Foreign Born</t>
  </si>
  <si>
    <t>Concentrations</t>
  </si>
  <si>
    <t>City of Hartford</t>
  </si>
  <si>
    <t>Jamaica, Peru, Poland, Italy, Portugal, Guyana, Bosnia, Colombia</t>
  </si>
  <si>
    <t>Race and Hispanic Background</t>
  </si>
  <si>
    <t>Hispanic</t>
  </si>
  <si>
    <t>Black, non-Hispanic</t>
  </si>
  <si>
    <t>White, non-Hispanic</t>
  </si>
  <si>
    <t>Other Race, non-Hispanic</t>
  </si>
  <si>
    <t>Median Household Income</t>
  </si>
  <si>
    <t>Data for the chart</t>
  </si>
  <si>
    <t>$30,378*</t>
  </si>
  <si>
    <t>* Adjusted for inflation to year 1999</t>
  </si>
  <si>
    <t>No High School Education</t>
  </si>
  <si>
    <t>Left School During High School</t>
  </si>
  <si>
    <t>High School Diploma Only</t>
  </si>
  <si>
    <t>Some College, No Degree</t>
  </si>
  <si>
    <t>Associates Degree</t>
  </si>
  <si>
    <t>Bachelors / Graduate, Professional Degree</t>
  </si>
  <si>
    <t>All values shown are percentages for adults over age 25</t>
  </si>
  <si>
    <t>Unemployment Level for Persons Age 16+</t>
  </si>
  <si>
    <t>Clay Arsenal Total*</t>
  </si>
  <si>
    <t>Clay Arsenal Population As Compared to the City of Hartford: 1970 to 2000*</t>
  </si>
  <si>
    <t>Clay Arsenal  Population Change from Previous Census</t>
  </si>
  <si>
    <t>Clay Arsenal Percent Change from Previous Census</t>
  </si>
  <si>
    <t>Clay Arsenal as a % of Hartford</t>
  </si>
  <si>
    <t>Number of Clay Arsenal Residents in Age Range</t>
  </si>
  <si>
    <t>Percentage of Clay Arsenal Residents in Age Range</t>
  </si>
  <si>
    <t>Number of Clay Arsenal Residents</t>
  </si>
  <si>
    <t>Percentage of Clay Arsenal Residents</t>
  </si>
  <si>
    <t>Clay Arsenal is defined as Census 2000 tracts 5009, 5017, 5018</t>
  </si>
  <si>
    <t># Occupied Housing Units</t>
  </si>
  <si>
    <t># of occupied housing units built 1999 to March 2000</t>
  </si>
  <si>
    <t># of occupied housing units built 1995 to 1998</t>
  </si>
  <si>
    <t># of occupied housing units built 1990 to 1994</t>
  </si>
  <si>
    <t># of occupied housing units built 1980 to 1989</t>
  </si>
  <si>
    <t># of occupied housing units built 1970 to 1979</t>
  </si>
  <si>
    <t># of occupied housing units built 1960 to 1969</t>
  </si>
  <si>
    <t># of occupied housing units built 1950 to 1959</t>
  </si>
  <si>
    <t># of occupied housing units built 1940 to 1949</t>
  </si>
  <si>
    <t># of occupied housing units built 1939 or earlier</t>
  </si>
  <si>
    <t>% of occupied housing units built 1999 to March 2000</t>
  </si>
  <si>
    <t>% of occupied housing units built 1995 to 1998</t>
  </si>
  <si>
    <t>% of occupied housing units built 1990 to 1994</t>
  </si>
  <si>
    <t>% of occupied housing units built 1980 to 1989</t>
  </si>
  <si>
    <t>% of occupied housing units built 1970 to 1979</t>
  </si>
  <si>
    <t>% of occupied housing units built 1960 to 1969</t>
  </si>
  <si>
    <t>% of occupied housing units built 1950 to 1959</t>
  </si>
  <si>
    <t>% of occupied housing units built 1940 to 1949</t>
  </si>
  <si>
    <t>% of occupied housing units built 1939 or earlier</t>
  </si>
  <si>
    <t>$15,793*</t>
  </si>
  <si>
    <t>Education (Adults Aged 25+)</t>
  </si>
  <si>
    <t>Jamaica, Sub-Saharan Africa</t>
  </si>
  <si>
    <t>City of Hartford Crime</t>
  </si>
  <si>
    <t>CA Murder</t>
  </si>
  <si>
    <t>City Murder</t>
  </si>
  <si>
    <t>City Rape</t>
  </si>
  <si>
    <t>CA Rape</t>
  </si>
  <si>
    <t>CA Robbery</t>
  </si>
  <si>
    <t>City Robbery</t>
  </si>
  <si>
    <t>CA Aggravated Assault</t>
  </si>
  <si>
    <t>City Aggravated Assault</t>
  </si>
  <si>
    <t>CA Burglary</t>
  </si>
  <si>
    <t>City Burglary</t>
  </si>
  <si>
    <t>CA Larceny</t>
  </si>
  <si>
    <t>City Larceny</t>
  </si>
  <si>
    <t>City Auto Theft</t>
  </si>
  <si>
    <t>CA Auto Theft</t>
  </si>
  <si>
    <t>% Single householder with children</t>
  </si>
  <si>
    <t>% Single female householder with children</t>
  </si>
  <si>
    <t>% Single male householder with children</t>
  </si>
  <si>
    <t>% Married couple families with children</t>
  </si>
  <si>
    <t>% Single householder no children present</t>
  </si>
  <si>
    <t>% Single female householder no children present</t>
  </si>
  <si>
    <t>% Single male householder no children present</t>
  </si>
  <si>
    <t>% Married couple families no children present</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</si>
</sst>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0_-;\-* #,##0.00_-;_-* &quot;-&quot;??_-;_-@_-"/>
    <numFmt numFmtId="165" formatCode="_-* #,##0_-;\-* #,##0_-;_-* &quot;-&quot;_-;_-@_-"/>
    <numFmt numFmtId="166" formatCode="_-&quot;€&quot;\ * #,##0.00_-;\-&quot;€&quot;\ * #,##0.00_-;_-&quot;€&quot;\ * &quot;-&quot;??_-;_-@_-"/>
    <numFmt numFmtId="167" formatCode="_-&quot;€&quot;\ * #,##0_-;\-&quot;€&quot;\ * #,##0_-;_-&quot;€&quot;\ * &quot;-&quot;_-;_-@_-"/>
    <numFmt numFmtId="168" formatCode="0.0%"/>
    <numFmt numFmtId="169" formatCode="&quot;$&quot;#,##0"/>
    <numFmt numFmtId="170" formatCode="_(&quot;$&quot;* #,##0.0_);_(&quot;$&quot;* \(#,##0.0\);_(&quot;$&quot;* &quot;-&quot;??_);_(@_)"/>
    <numFmt numFmtId="171" formatCode="_(&quot;$&quot;* #,##0_);_(&quot;$&quot;* \(#,##0\);_(&quot;$&quot;* &quot;-&quot;??_);_(@_)"/>
    <numFmt numFmtId="172" formatCode="0.0000000"/>
    <numFmt numFmtId="173" formatCode="&quot;Yes&quot;;&quot;Yes&quot;;&quot;No&quot;"/>
    <numFmt numFmtId="174" formatCode="&quot;True&quot;;&quot;True&quot;;&quot;False&quot;"/>
    <numFmt numFmtId="175" formatCode="&quot;On&quot;;&quot;On&quot;;&quot;Off&quot;"/>
    <numFmt numFmtId="176" formatCode="[$€-2]\ #,##0.00_);[Red]\([$€-2]\ #,##0.00\)"/>
    <numFmt numFmtId="177" formatCode="0.00000000"/>
  </numFmts>
  <fonts count="10">
    <font>
      <sz val="10"/>
      <name val="Arial"/>
      <family val="0"/>
    </font>
    <font>
      <u val="single"/>
      <sz val="10"/>
      <color indexed="36"/>
      <name val="Arial"/>
      <family val="0"/>
    </font>
    <font>
      <u val="single"/>
      <sz val="10"/>
      <color indexed="12"/>
      <name val="Arial"/>
      <family val="0"/>
    </font>
    <font>
      <b/>
      <sz val="10"/>
      <name val="Arial"/>
      <family val="0"/>
    </font>
    <font>
      <vertAlign val="superscript"/>
      <sz val="10"/>
      <name val="Arial"/>
      <family val="2"/>
    </font>
    <font>
      <sz val="10"/>
      <color indexed="8"/>
      <name val="Arial"/>
      <family val="0"/>
    </font>
    <font>
      <b/>
      <i/>
      <sz val="10"/>
      <name val="Arial"/>
      <family val="2"/>
    </font>
    <font>
      <i/>
      <sz val="10"/>
      <name val="Arial"/>
      <family val="2"/>
    </font>
    <font>
      <sz val="8"/>
      <name val="Arial"/>
      <family val="0"/>
    </font>
    <font>
      <b/>
      <sz val="12"/>
      <name val="Arial"/>
      <family val="0"/>
    </font>
  </fonts>
  <fills count="2">
    <fill>
      <patternFill/>
    </fill>
    <fill>
      <patternFill patternType="gray125"/>
    </fill>
  </fills>
  <borders count="7">
    <border>
      <left/>
      <right/>
      <top/>
      <bottom/>
      <diagonal/>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5" fillId="0" borderId="0">
      <alignment/>
      <protection/>
    </xf>
    <xf numFmtId="0" fontId="5" fillId="0" borderId="0">
      <alignment/>
      <protection/>
    </xf>
    <xf numFmtId="9" fontId="0" fillId="0" borderId="0" applyFont="0" applyFill="0" applyBorder="0" applyAlignment="0" applyProtection="0"/>
  </cellStyleXfs>
  <cellXfs count="92">
    <xf numFmtId="0" fontId="0" fillId="0" borderId="0" xfId="0" applyAlignment="1">
      <alignment/>
    </xf>
    <xf numFmtId="0" fontId="3" fillId="0" borderId="0" xfId="0" applyFont="1" applyFill="1" applyAlignment="1">
      <alignment/>
    </xf>
    <xf numFmtId="0" fontId="0" fillId="0" borderId="0" xfId="0" applyFont="1" applyFill="1" applyAlignment="1">
      <alignment horizontal="right" vertical="center" wrapText="1"/>
    </xf>
    <xf numFmtId="3" fontId="0" fillId="0" borderId="0" xfId="0" applyNumberFormat="1" applyFont="1" applyFill="1" applyAlignment="1">
      <alignment/>
    </xf>
    <xf numFmtId="0" fontId="0" fillId="0" borderId="0" xfId="0" applyFont="1" applyFill="1" applyAlignment="1">
      <alignment horizontal="right"/>
    </xf>
    <xf numFmtId="9" fontId="0" fillId="0" borderId="0" xfId="0" applyNumberFormat="1" applyFont="1" applyFill="1" applyAlignment="1">
      <alignment horizontal="right"/>
    </xf>
    <xf numFmtId="168" fontId="0" fillId="0" borderId="0" xfId="0" applyNumberFormat="1" applyFont="1" applyFill="1" applyAlignment="1">
      <alignment horizontal="right"/>
    </xf>
    <xf numFmtId="3" fontId="0" fillId="0" borderId="0" xfId="0" applyNumberFormat="1" applyFont="1" applyFill="1" applyAlignment="1">
      <alignment horizontal="right"/>
    </xf>
    <xf numFmtId="169" fontId="0" fillId="0" borderId="0" xfId="0" applyNumberFormat="1" applyFont="1" applyFill="1" applyAlignment="1">
      <alignment horizontal="right"/>
    </xf>
    <xf numFmtId="168" fontId="0" fillId="0" borderId="0" xfId="0" applyNumberFormat="1" applyFont="1" applyFill="1" applyAlignment="1">
      <alignment/>
    </xf>
    <xf numFmtId="0" fontId="0" fillId="0" borderId="0" xfId="0" applyFont="1" applyFill="1" applyAlignment="1">
      <alignment/>
    </xf>
    <xf numFmtId="0" fontId="0" fillId="0" borderId="0" xfId="0" applyNumberFormat="1" applyFont="1" applyFill="1" applyAlignment="1">
      <alignment/>
    </xf>
    <xf numFmtId="0" fontId="0" fillId="0" borderId="0" xfId="0" applyNumberFormat="1" applyFont="1" applyFill="1" applyAlignment="1">
      <alignment vertical="center"/>
    </xf>
    <xf numFmtId="0" fontId="4" fillId="0" borderId="0" xfId="0" applyFont="1" applyFill="1" applyAlignment="1">
      <alignment/>
    </xf>
    <xf numFmtId="0" fontId="4" fillId="0" borderId="0" xfId="0" applyFont="1" applyFill="1" applyAlignment="1">
      <alignment/>
    </xf>
    <xf numFmtId="0" fontId="0" fillId="0" borderId="0" xfId="20" applyFont="1" applyFill="1" applyAlignment="1">
      <alignment/>
    </xf>
    <xf numFmtId="3" fontId="0" fillId="0" borderId="0" xfId="0" applyNumberFormat="1" applyAlignment="1">
      <alignment/>
    </xf>
    <xf numFmtId="9" fontId="0" fillId="0" borderId="0" xfId="0" applyNumberFormat="1" applyAlignment="1">
      <alignment/>
    </xf>
    <xf numFmtId="0" fontId="5" fillId="0" borderId="0" xfId="21" applyFont="1" applyFill="1" applyBorder="1" applyAlignment="1">
      <alignment wrapText="1"/>
      <protection/>
    </xf>
    <xf numFmtId="0" fontId="3" fillId="0" borderId="0" xfId="0" applyFont="1" applyAlignment="1">
      <alignment/>
    </xf>
    <xf numFmtId="1" fontId="0" fillId="0" borderId="0" xfId="23" applyNumberFormat="1" applyFont="1" applyFill="1" applyAlignment="1">
      <alignment horizontal="right"/>
    </xf>
    <xf numFmtId="0" fontId="6" fillId="0" borderId="0" xfId="0" applyFont="1" applyAlignment="1">
      <alignment/>
    </xf>
    <xf numFmtId="0" fontId="6" fillId="0" borderId="0" xfId="0" applyNumberFormat="1" applyFont="1" applyFill="1" applyAlignment="1">
      <alignment vertical="center"/>
    </xf>
    <xf numFmtId="0" fontId="7" fillId="0" borderId="0" xfId="0" applyFont="1" applyAlignment="1">
      <alignment/>
    </xf>
    <xf numFmtId="0" fontId="0" fillId="0" borderId="0" xfId="0" applyFont="1" applyBorder="1" applyAlignment="1">
      <alignment horizontal="left" wrapText="1"/>
    </xf>
    <xf numFmtId="0" fontId="0" fillId="0" borderId="0" xfId="0" applyFont="1" applyBorder="1" applyAlignment="1">
      <alignment horizontal="left" wrapText="1" indent="1"/>
    </xf>
    <xf numFmtId="0" fontId="6" fillId="0" borderId="0" xfId="0" applyFont="1" applyBorder="1" applyAlignment="1">
      <alignment wrapText="1"/>
    </xf>
    <xf numFmtId="0" fontId="6" fillId="0" borderId="0" xfId="0" applyFont="1" applyFill="1" applyAlignment="1">
      <alignment/>
    </xf>
    <xf numFmtId="0" fontId="0" fillId="0" borderId="0" xfId="0" applyFont="1" applyFill="1" applyAlignment="1">
      <alignment wrapText="1"/>
    </xf>
    <xf numFmtId="168" fontId="0" fillId="0" borderId="0" xfId="0" applyNumberFormat="1" applyFont="1" applyFill="1" applyAlignment="1">
      <alignment wrapText="1"/>
    </xf>
    <xf numFmtId="0" fontId="0" fillId="0" borderId="0" xfId="0" applyNumberFormat="1" applyFont="1" applyFill="1" applyAlignment="1">
      <alignment wrapText="1"/>
    </xf>
    <xf numFmtId="9" fontId="0" fillId="0" borderId="0" xfId="0" applyNumberFormat="1" applyFont="1" applyFill="1" applyAlignment="1">
      <alignment/>
    </xf>
    <xf numFmtId="49" fontId="0" fillId="0" borderId="0" xfId="0" applyNumberFormat="1" applyBorder="1" applyAlignment="1">
      <alignment/>
    </xf>
    <xf numFmtId="49" fontId="5" fillId="0" borderId="0" xfId="21" applyNumberFormat="1" applyFont="1" applyFill="1" applyBorder="1" applyAlignment="1">
      <alignment wrapText="1"/>
      <protection/>
    </xf>
    <xf numFmtId="0" fontId="0" fillId="0" borderId="0" xfId="0" applyFill="1" applyAlignment="1">
      <alignment/>
    </xf>
    <xf numFmtId="0" fontId="5" fillId="0" borderId="0" xfId="21" applyFont="1" applyFill="1" applyBorder="1" applyAlignment="1">
      <alignment wrapText="1"/>
      <protection/>
    </xf>
    <xf numFmtId="1" fontId="0" fillId="0" borderId="0" xfId="0" applyNumberFormat="1" applyFont="1" applyFill="1" applyAlignment="1">
      <alignment horizontal="right"/>
    </xf>
    <xf numFmtId="0" fontId="5" fillId="0" borderId="0" xfId="22" applyFont="1" applyFill="1" applyBorder="1" applyAlignment="1">
      <alignment horizontal="right" wrapText="1"/>
      <protection/>
    </xf>
    <xf numFmtId="0" fontId="0" fillId="0" borderId="0" xfId="0" applyFont="1" applyAlignment="1">
      <alignment/>
    </xf>
    <xf numFmtId="0" fontId="0" fillId="0" borderId="0" xfId="0" applyFont="1" applyAlignment="1">
      <alignment wrapText="1"/>
    </xf>
    <xf numFmtId="0" fontId="0" fillId="0" borderId="1" xfId="0" applyBorder="1" applyAlignment="1">
      <alignment wrapText="1"/>
    </xf>
    <xf numFmtId="0" fontId="0" fillId="0" borderId="1" xfId="0" applyBorder="1" applyAlignment="1">
      <alignment/>
    </xf>
    <xf numFmtId="3" fontId="0" fillId="0" borderId="1" xfId="0" applyNumberFormat="1" applyBorder="1" applyAlignment="1">
      <alignment/>
    </xf>
    <xf numFmtId="168" fontId="0" fillId="0" borderId="1" xfId="23" applyNumberFormat="1" applyBorder="1" applyAlignment="1">
      <alignment/>
    </xf>
    <xf numFmtId="168" fontId="0" fillId="0" borderId="1" xfId="0" applyNumberFormat="1" applyBorder="1" applyAlignment="1">
      <alignment/>
    </xf>
    <xf numFmtId="0" fontId="0" fillId="0" borderId="0" xfId="0" applyAlignment="1">
      <alignment horizontal="center"/>
    </xf>
    <xf numFmtId="0" fontId="0" fillId="0" borderId="0" xfId="0" applyAlignment="1">
      <alignment/>
    </xf>
    <xf numFmtId="0" fontId="0" fillId="0" borderId="1" xfId="0" applyBorder="1" applyAlignment="1">
      <alignment/>
    </xf>
    <xf numFmtId="0" fontId="0" fillId="0" borderId="1" xfId="0" applyBorder="1" applyAlignment="1">
      <alignment horizontal="right"/>
    </xf>
    <xf numFmtId="168" fontId="0" fillId="0" borderId="0" xfId="0" applyNumberFormat="1" applyAlignment="1">
      <alignment/>
    </xf>
    <xf numFmtId="3" fontId="0" fillId="0" borderId="1" xfId="0" applyNumberFormat="1" applyFill="1" applyBorder="1" applyAlignment="1">
      <alignment/>
    </xf>
    <xf numFmtId="0" fontId="0" fillId="0" borderId="0" xfId="0" applyBorder="1" applyAlignment="1">
      <alignment/>
    </xf>
    <xf numFmtId="168" fontId="0" fillId="0" borderId="0" xfId="23" applyNumberFormat="1" applyBorder="1" applyAlignment="1">
      <alignment/>
    </xf>
    <xf numFmtId="3" fontId="0" fillId="0" borderId="0" xfId="0" applyNumberFormat="1" applyBorder="1" applyAlignment="1">
      <alignment/>
    </xf>
    <xf numFmtId="168" fontId="0" fillId="0" borderId="0" xfId="0" applyNumberFormat="1" applyBorder="1" applyAlignment="1">
      <alignment/>
    </xf>
    <xf numFmtId="3" fontId="0" fillId="0" borderId="0" xfId="0" applyNumberFormat="1" applyFill="1" applyAlignment="1">
      <alignment/>
    </xf>
    <xf numFmtId="0" fontId="0" fillId="0" borderId="0" xfId="0" applyBorder="1" applyAlignment="1">
      <alignment/>
    </xf>
    <xf numFmtId="0" fontId="0" fillId="0" borderId="2" xfId="0" applyBorder="1" applyAlignment="1">
      <alignment/>
    </xf>
    <xf numFmtId="6" fontId="0" fillId="0" borderId="1" xfId="0" applyNumberFormat="1" applyBorder="1" applyAlignment="1">
      <alignment horizontal="right"/>
    </xf>
    <xf numFmtId="6" fontId="0" fillId="0" borderId="0" xfId="0" applyNumberFormat="1" applyBorder="1" applyAlignment="1">
      <alignment horizontal="right"/>
    </xf>
    <xf numFmtId="0" fontId="0" fillId="0" borderId="3" xfId="0" applyBorder="1" applyAlignment="1">
      <alignment/>
    </xf>
    <xf numFmtId="0" fontId="0" fillId="0" borderId="3" xfId="0" applyBorder="1" applyAlignment="1">
      <alignment horizontal="right"/>
    </xf>
    <xf numFmtId="6" fontId="0" fillId="0" borderId="3" xfId="0" applyNumberFormat="1" applyBorder="1" applyAlignment="1">
      <alignment horizontal="right"/>
    </xf>
    <xf numFmtId="0" fontId="0" fillId="0" borderId="1" xfId="0" applyBorder="1" applyAlignment="1">
      <alignment horizontal="right" wrapText="1"/>
    </xf>
    <xf numFmtId="168" fontId="0" fillId="0" borderId="1" xfId="0" applyNumberFormat="1" applyFill="1" applyBorder="1" applyAlignment="1">
      <alignment/>
    </xf>
    <xf numFmtId="168" fontId="0" fillId="0" borderId="0" xfId="23" applyNumberFormat="1" applyFont="1" applyFill="1" applyAlignment="1">
      <alignment/>
    </xf>
    <xf numFmtId="0" fontId="0" fillId="0" borderId="0" xfId="0" applyFont="1" applyFill="1" applyBorder="1" applyAlignment="1">
      <alignment horizontal="left" wrapText="1"/>
    </xf>
    <xf numFmtId="3" fontId="0" fillId="0" borderId="0" xfId="0" applyNumberFormat="1" applyFont="1" applyBorder="1" applyAlignment="1">
      <alignment horizontal="right" wrapText="1"/>
    </xf>
    <xf numFmtId="168" fontId="0" fillId="0" borderId="0" xfId="23" applyNumberFormat="1" applyAlignment="1">
      <alignment/>
    </xf>
    <xf numFmtId="171" fontId="0" fillId="0" borderId="0" xfId="17" applyNumberFormat="1" applyAlignment="1">
      <alignment/>
    </xf>
    <xf numFmtId="0" fontId="0" fillId="0" borderId="0" xfId="0" applyFont="1" applyBorder="1" applyAlignment="1">
      <alignment horizontal="right" wrapText="1"/>
    </xf>
    <xf numFmtId="0" fontId="0" fillId="0" borderId="0" xfId="0" applyFont="1" applyBorder="1" applyAlignment="1">
      <alignment horizontal="left"/>
    </xf>
    <xf numFmtId="0" fontId="0" fillId="0" borderId="0" xfId="0" applyFont="1" applyBorder="1" applyAlignment="1">
      <alignment horizontal="left" indent="1"/>
    </xf>
    <xf numFmtId="0" fontId="0" fillId="0" borderId="0" xfId="0" applyFont="1" applyFill="1" applyAlignment="1">
      <alignment/>
    </xf>
    <xf numFmtId="168" fontId="0" fillId="0" borderId="0" xfId="0" applyNumberFormat="1" applyFont="1" applyFill="1" applyAlignment="1">
      <alignment/>
    </xf>
    <xf numFmtId="0" fontId="0" fillId="0" borderId="0" xfId="0" applyNumberFormat="1" applyFont="1" applyFill="1" applyAlignment="1">
      <alignment/>
    </xf>
    <xf numFmtId="3" fontId="8" fillId="0" borderId="0" xfId="0" applyNumberFormat="1" applyFont="1" applyAlignment="1">
      <alignment horizontal="right"/>
    </xf>
    <xf numFmtId="3" fontId="0" fillId="0" borderId="1" xfId="0" applyNumberFormat="1" applyFont="1" applyFill="1" applyBorder="1" applyAlignment="1">
      <alignment/>
    </xf>
    <xf numFmtId="168" fontId="0" fillId="0" borderId="0" xfId="23" applyNumberFormat="1" applyFont="1" applyFill="1" applyAlignment="1">
      <alignment horizontal="right"/>
    </xf>
    <xf numFmtId="0" fontId="3" fillId="0" borderId="0" xfId="0" applyFont="1" applyBorder="1" applyAlignment="1">
      <alignment/>
    </xf>
    <xf numFmtId="0" fontId="0" fillId="0" borderId="0" xfId="0" applyFill="1" applyBorder="1" applyAlignment="1">
      <alignment/>
    </xf>
    <xf numFmtId="49" fontId="0" fillId="0" borderId="0" xfId="0" applyNumberFormat="1" applyFill="1" applyBorder="1" applyAlignment="1">
      <alignment/>
    </xf>
    <xf numFmtId="0" fontId="3" fillId="0" borderId="1" xfId="0" applyFont="1" applyBorder="1" applyAlignment="1">
      <alignment horizontal="center"/>
    </xf>
    <xf numFmtId="0" fontId="0" fillId="0" borderId="0" xfId="0" applyAlignment="1">
      <alignment horizontal="left" wrapText="1"/>
    </xf>
    <xf numFmtId="0" fontId="0" fillId="0" borderId="1" xfId="0" applyBorder="1" applyAlignment="1">
      <alignment horizontal="right"/>
    </xf>
    <xf numFmtId="0" fontId="3" fillId="0" borderId="4" xfId="0" applyFont="1" applyBorder="1" applyAlignment="1">
      <alignment horizontal="center"/>
    </xf>
    <xf numFmtId="0" fontId="3" fillId="0" borderId="5" xfId="0" applyFont="1" applyBorder="1" applyAlignment="1">
      <alignment horizontal="center"/>
    </xf>
    <xf numFmtId="0" fontId="3" fillId="0" borderId="6" xfId="0" applyFont="1" applyBorder="1" applyAlignment="1">
      <alignment horizontal="center"/>
    </xf>
    <xf numFmtId="0" fontId="0" fillId="0" borderId="4" xfId="0" applyBorder="1" applyAlignment="1">
      <alignment horizontal="center"/>
    </xf>
    <xf numFmtId="0" fontId="0" fillId="0" borderId="5" xfId="0" applyBorder="1" applyAlignment="1">
      <alignment horizontal="center"/>
    </xf>
    <xf numFmtId="0" fontId="0" fillId="0" borderId="6" xfId="0" applyBorder="1" applyAlignment="1">
      <alignment horizontal="center"/>
    </xf>
    <xf numFmtId="168" fontId="4" fillId="0" borderId="0" xfId="0" applyNumberFormat="1" applyFont="1" applyFill="1" applyAlignment="1">
      <alignment horizontal="center"/>
    </xf>
  </cellXfs>
  <cellStyles count="10">
    <cellStyle name="Normal" xfId="0"/>
    <cellStyle name="Comma" xfId="15"/>
    <cellStyle name="Comma [0]" xfId="16"/>
    <cellStyle name="Currency" xfId="17"/>
    <cellStyle name="Currency [0]" xfId="18"/>
    <cellStyle name="Followed Hyperlink" xfId="19"/>
    <cellStyle name="Hyperlink" xfId="20"/>
    <cellStyle name="Normal_Sheet1" xfId="21"/>
    <cellStyle name="Normal_Sheet4" xfId="22"/>
    <cellStyle name="Percent"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chartsheet" Target="chartsheets/sheet1.xml" /><Relationship Id="rId5" Type="http://schemas.openxmlformats.org/officeDocument/2006/relationships/chartsheet" Target="chartsheets/sheet2.xml" /><Relationship Id="rId6" Type="http://schemas.openxmlformats.org/officeDocument/2006/relationships/chartsheet" Target="chartsheets/sheet3.xml" /><Relationship Id="rId7" Type="http://schemas.openxmlformats.org/officeDocument/2006/relationships/chartsheet" Target="chartsheets/sheet4.xml" /><Relationship Id="rId8" Type="http://schemas.openxmlformats.org/officeDocument/2006/relationships/chartsheet" Target="chartsheets/sheet5.xml" /><Relationship Id="rId9" Type="http://schemas.openxmlformats.org/officeDocument/2006/relationships/chartsheet" Target="chartsheets/sheet6.xml" /><Relationship Id="rId10" Type="http://schemas.openxmlformats.org/officeDocument/2006/relationships/chartsheet" Target="chartsheets/sheet7.xml" /><Relationship Id="rId11" Type="http://schemas.openxmlformats.org/officeDocument/2006/relationships/chartsheet" Target="chartsheets/sheet8.xml" /><Relationship Id="rId12" Type="http://schemas.openxmlformats.org/officeDocument/2006/relationships/chartsheet" Target="chartsheets/sheet9.xml" /><Relationship Id="rId13" Type="http://schemas.openxmlformats.org/officeDocument/2006/relationships/chartsheet" Target="chartsheets/sheet10.xml" /><Relationship Id="rId14" Type="http://schemas.openxmlformats.org/officeDocument/2006/relationships/chartsheet" Target="chartsheets/sheet11.xml" /><Relationship Id="rId15" Type="http://schemas.openxmlformats.org/officeDocument/2006/relationships/chartsheet" Target="chartsheets/sheet12.xml" /><Relationship Id="rId16" Type="http://schemas.openxmlformats.org/officeDocument/2006/relationships/chartsheet" Target="chartsheets/sheet13.xml" /><Relationship Id="rId17" Type="http://schemas.openxmlformats.org/officeDocument/2006/relationships/chartsheet" Target="chartsheets/sheet14.xml" /><Relationship Id="rId18" Type="http://schemas.openxmlformats.org/officeDocument/2006/relationships/chartsheet" Target="chartsheets/sheet15.xml" /><Relationship Id="rId19" Type="http://schemas.openxmlformats.org/officeDocument/2006/relationships/chartsheet" Target="chartsheets/sheet16.xml" /><Relationship Id="rId20" Type="http://schemas.openxmlformats.org/officeDocument/2006/relationships/chartsheet" Target="chartsheets/sheet17.xml" /><Relationship Id="rId21" Type="http://schemas.openxmlformats.org/officeDocument/2006/relationships/chartsheet" Target="chartsheets/sheet18.xml" /><Relationship Id="rId22" Type="http://schemas.openxmlformats.org/officeDocument/2006/relationships/worksheet" Target="worksheets/sheet4.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Total Population Clay Arsenal, 1970 - 2000</a:t>
            </a:r>
          </a:p>
        </c:rich>
      </c:tx>
      <c:layout/>
      <c:spPr>
        <a:noFill/>
        <a:ln>
          <a:noFill/>
        </a:ln>
      </c:spPr>
    </c:title>
    <c:plotArea>
      <c:layout/>
      <c:barChart>
        <c:barDir val="col"/>
        <c:grouping val="clustered"/>
        <c:varyColors val="0"/>
        <c:ser>
          <c:idx val="0"/>
          <c:order val="0"/>
          <c:tx>
            <c:strRef>
              <c:f>Tables!$A$30</c:f>
              <c:strCache>
                <c:ptCount val="1"/>
                <c:pt idx="0">
                  <c:v>Clay Arsenal</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Tables!$A$3:$A$6</c:f>
              <c:numCache>
                <c:ptCount val="4"/>
                <c:pt idx="0">
                  <c:v>1970</c:v>
                </c:pt>
                <c:pt idx="1">
                  <c:v>1980</c:v>
                </c:pt>
                <c:pt idx="2">
                  <c:v>1990</c:v>
                </c:pt>
                <c:pt idx="3">
                  <c:v>2000</c:v>
                </c:pt>
              </c:numCache>
            </c:numRef>
          </c:cat>
          <c:val>
            <c:numRef>
              <c:f>Tables!$B$3:$B$6</c:f>
              <c:numCache>
                <c:ptCount val="4"/>
                <c:pt idx="0">
                  <c:v>14091</c:v>
                </c:pt>
                <c:pt idx="1">
                  <c:v>7374</c:v>
                </c:pt>
                <c:pt idx="2">
                  <c:v>7890</c:v>
                </c:pt>
                <c:pt idx="3">
                  <c:v>6343</c:v>
                </c:pt>
              </c:numCache>
            </c:numRef>
          </c:val>
        </c:ser>
        <c:axId val="51328213"/>
        <c:axId val="59300734"/>
      </c:barChart>
      <c:catAx>
        <c:axId val="51328213"/>
        <c:scaling>
          <c:orientation val="minMax"/>
        </c:scaling>
        <c:axPos val="b"/>
        <c:delete val="0"/>
        <c:numFmt formatCode="General" sourceLinked="1"/>
        <c:majorTickMark val="out"/>
        <c:minorTickMark val="none"/>
        <c:tickLblPos val="nextTo"/>
        <c:crossAx val="59300734"/>
        <c:crosses val="autoZero"/>
        <c:auto val="1"/>
        <c:lblOffset val="100"/>
        <c:noMultiLvlLbl val="0"/>
      </c:catAx>
      <c:valAx>
        <c:axId val="59300734"/>
        <c:scaling>
          <c:orientation val="minMax"/>
        </c:scaling>
        <c:axPos val="l"/>
        <c:majorGridlines/>
        <c:delete val="0"/>
        <c:numFmt formatCode="General" sourceLinked="1"/>
        <c:majorTickMark val="out"/>
        <c:minorTickMark val="none"/>
        <c:tickLblPos val="nextTo"/>
        <c:crossAx val="51328213"/>
        <c:crossesAt val="1"/>
        <c:crossBetween val="between"/>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Crime in Clay Arsenal Over Time</a:t>
            </a:r>
          </a:p>
        </c:rich>
      </c:tx>
      <c:layout/>
      <c:spPr>
        <a:noFill/>
        <a:ln>
          <a:noFill/>
        </a:ln>
      </c:spPr>
    </c:title>
    <c:plotArea>
      <c:layout/>
      <c:barChart>
        <c:barDir val="col"/>
        <c:grouping val="clustered"/>
        <c:varyColors val="0"/>
        <c:ser>
          <c:idx val="4"/>
          <c:order val="0"/>
          <c:tx>
            <c:strRef>
              <c:f>Crime!$L$2</c:f>
              <c:strCache>
                <c:ptCount val="1"/>
                <c:pt idx="0">
                  <c:v>2003</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Crime!$G$3:$G$9</c:f>
              <c:strCache>
                <c:ptCount val="7"/>
                <c:pt idx="0">
                  <c:v>Murder</c:v>
                </c:pt>
                <c:pt idx="1">
                  <c:v>Rape</c:v>
                </c:pt>
                <c:pt idx="2">
                  <c:v>Robbery</c:v>
                </c:pt>
                <c:pt idx="3">
                  <c:v>Aggravated Assault</c:v>
                </c:pt>
                <c:pt idx="4">
                  <c:v>Burglary</c:v>
                </c:pt>
                <c:pt idx="5">
                  <c:v>Larceny</c:v>
                </c:pt>
                <c:pt idx="6">
                  <c:v>Auto Theft</c:v>
                </c:pt>
              </c:strCache>
            </c:strRef>
          </c:cat>
          <c:val>
            <c:numRef>
              <c:f>Crime!$L$3:$L$9</c:f>
              <c:numCache>
                <c:ptCount val="7"/>
                <c:pt idx="0">
                  <c:v>4</c:v>
                </c:pt>
                <c:pt idx="1">
                  <c:v>8</c:v>
                </c:pt>
                <c:pt idx="2">
                  <c:v>64</c:v>
                </c:pt>
                <c:pt idx="3">
                  <c:v>76</c:v>
                </c:pt>
                <c:pt idx="4">
                  <c:v>58</c:v>
                </c:pt>
                <c:pt idx="5">
                  <c:v>307</c:v>
                </c:pt>
                <c:pt idx="6">
                  <c:v>108</c:v>
                </c:pt>
              </c:numCache>
            </c:numRef>
          </c:val>
        </c:ser>
        <c:ser>
          <c:idx val="3"/>
          <c:order val="1"/>
          <c:tx>
            <c:strRef>
              <c:f>Crime!$K$2</c:f>
              <c:strCache>
                <c:ptCount val="1"/>
                <c:pt idx="0">
                  <c:v>2004</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Crime!$G$3:$G$9</c:f>
              <c:strCache>
                <c:ptCount val="7"/>
                <c:pt idx="0">
                  <c:v>Murder</c:v>
                </c:pt>
                <c:pt idx="1">
                  <c:v>Rape</c:v>
                </c:pt>
                <c:pt idx="2">
                  <c:v>Robbery</c:v>
                </c:pt>
                <c:pt idx="3">
                  <c:v>Aggravated Assault</c:v>
                </c:pt>
                <c:pt idx="4">
                  <c:v>Burglary</c:v>
                </c:pt>
                <c:pt idx="5">
                  <c:v>Larceny</c:v>
                </c:pt>
                <c:pt idx="6">
                  <c:v>Auto Theft</c:v>
                </c:pt>
              </c:strCache>
            </c:strRef>
          </c:cat>
          <c:val>
            <c:numRef>
              <c:f>Crime!$K$3:$K$9</c:f>
              <c:numCache>
                <c:ptCount val="7"/>
                <c:pt idx="0">
                  <c:v>1</c:v>
                </c:pt>
                <c:pt idx="1">
                  <c:v>4</c:v>
                </c:pt>
                <c:pt idx="2">
                  <c:v>59</c:v>
                </c:pt>
                <c:pt idx="3">
                  <c:v>87</c:v>
                </c:pt>
                <c:pt idx="4">
                  <c:v>101</c:v>
                </c:pt>
                <c:pt idx="5">
                  <c:v>327</c:v>
                </c:pt>
                <c:pt idx="6">
                  <c:v>119</c:v>
                </c:pt>
              </c:numCache>
            </c:numRef>
          </c:val>
        </c:ser>
        <c:ser>
          <c:idx val="2"/>
          <c:order val="2"/>
          <c:tx>
            <c:strRef>
              <c:f>Crime!$J$2</c:f>
              <c:strCache>
                <c:ptCount val="1"/>
                <c:pt idx="0">
                  <c:v>2005</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Crime!$G$3:$G$9</c:f>
              <c:strCache>
                <c:ptCount val="7"/>
                <c:pt idx="0">
                  <c:v>Murder</c:v>
                </c:pt>
                <c:pt idx="1">
                  <c:v>Rape</c:v>
                </c:pt>
                <c:pt idx="2">
                  <c:v>Robbery</c:v>
                </c:pt>
                <c:pt idx="3">
                  <c:v>Aggravated Assault</c:v>
                </c:pt>
                <c:pt idx="4">
                  <c:v>Burglary</c:v>
                </c:pt>
                <c:pt idx="5">
                  <c:v>Larceny</c:v>
                </c:pt>
                <c:pt idx="6">
                  <c:v>Auto Theft</c:v>
                </c:pt>
              </c:strCache>
            </c:strRef>
          </c:cat>
          <c:val>
            <c:numRef>
              <c:f>Crime!$J$3:$J$9</c:f>
              <c:numCache>
                <c:ptCount val="7"/>
                <c:pt idx="0">
                  <c:v>3</c:v>
                </c:pt>
                <c:pt idx="1">
                  <c:v>3</c:v>
                </c:pt>
                <c:pt idx="2">
                  <c:v>45</c:v>
                </c:pt>
                <c:pt idx="3">
                  <c:v>102</c:v>
                </c:pt>
                <c:pt idx="4">
                  <c:v>72</c:v>
                </c:pt>
                <c:pt idx="5">
                  <c:v>302</c:v>
                </c:pt>
                <c:pt idx="6">
                  <c:v>69</c:v>
                </c:pt>
              </c:numCache>
            </c:numRef>
          </c:val>
        </c:ser>
        <c:ser>
          <c:idx val="1"/>
          <c:order val="3"/>
          <c:tx>
            <c:strRef>
              <c:f>Crime!$I$2</c:f>
              <c:strCache>
                <c:ptCount val="1"/>
                <c:pt idx="0">
                  <c:v>2006</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Crime!$G$3:$G$9</c:f>
              <c:strCache>
                <c:ptCount val="7"/>
                <c:pt idx="0">
                  <c:v>Murder</c:v>
                </c:pt>
                <c:pt idx="1">
                  <c:v>Rape</c:v>
                </c:pt>
                <c:pt idx="2">
                  <c:v>Robbery</c:v>
                </c:pt>
                <c:pt idx="3">
                  <c:v>Aggravated Assault</c:v>
                </c:pt>
                <c:pt idx="4">
                  <c:v>Burglary</c:v>
                </c:pt>
                <c:pt idx="5">
                  <c:v>Larceny</c:v>
                </c:pt>
                <c:pt idx="6">
                  <c:v>Auto Theft</c:v>
                </c:pt>
              </c:strCache>
            </c:strRef>
          </c:cat>
          <c:val>
            <c:numRef>
              <c:f>Crime!$I$3:$I$9</c:f>
              <c:numCache>
                <c:ptCount val="7"/>
                <c:pt idx="0">
                  <c:v>4</c:v>
                </c:pt>
                <c:pt idx="1">
                  <c:v>4</c:v>
                </c:pt>
                <c:pt idx="2">
                  <c:v>46</c:v>
                </c:pt>
                <c:pt idx="3">
                  <c:v>73</c:v>
                </c:pt>
                <c:pt idx="4">
                  <c:v>74</c:v>
                </c:pt>
                <c:pt idx="5">
                  <c:v>256</c:v>
                </c:pt>
                <c:pt idx="6">
                  <c:v>79</c:v>
                </c:pt>
              </c:numCache>
            </c:numRef>
          </c:val>
        </c:ser>
        <c:ser>
          <c:idx val="0"/>
          <c:order val="4"/>
          <c:tx>
            <c:strRef>
              <c:f>Crime!$H$2</c:f>
              <c:strCache>
                <c:ptCount val="1"/>
                <c:pt idx="0">
                  <c:v>2007</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Crime!$G$3:$G$9</c:f>
              <c:strCache>
                <c:ptCount val="7"/>
                <c:pt idx="0">
                  <c:v>Murder</c:v>
                </c:pt>
                <c:pt idx="1">
                  <c:v>Rape</c:v>
                </c:pt>
                <c:pt idx="2">
                  <c:v>Robbery</c:v>
                </c:pt>
                <c:pt idx="3">
                  <c:v>Aggravated Assault</c:v>
                </c:pt>
                <c:pt idx="4">
                  <c:v>Burglary</c:v>
                </c:pt>
                <c:pt idx="5">
                  <c:v>Larceny</c:v>
                </c:pt>
                <c:pt idx="6">
                  <c:v>Auto Theft</c:v>
                </c:pt>
              </c:strCache>
            </c:strRef>
          </c:cat>
          <c:val>
            <c:numRef>
              <c:f>Crime!$H$3:$H$9</c:f>
              <c:numCache>
                <c:ptCount val="7"/>
                <c:pt idx="0">
                  <c:v>4</c:v>
                </c:pt>
                <c:pt idx="1">
                  <c:v>3</c:v>
                </c:pt>
                <c:pt idx="2">
                  <c:v>32</c:v>
                </c:pt>
                <c:pt idx="3">
                  <c:v>73</c:v>
                </c:pt>
                <c:pt idx="4">
                  <c:v>65</c:v>
                </c:pt>
                <c:pt idx="5">
                  <c:v>165</c:v>
                </c:pt>
                <c:pt idx="6">
                  <c:v>73</c:v>
                </c:pt>
              </c:numCache>
            </c:numRef>
          </c:val>
        </c:ser>
        <c:axId val="56498367"/>
        <c:axId val="38723256"/>
      </c:barChart>
      <c:catAx>
        <c:axId val="56498367"/>
        <c:scaling>
          <c:orientation val="minMax"/>
        </c:scaling>
        <c:axPos val="b"/>
        <c:delete val="0"/>
        <c:numFmt formatCode="General" sourceLinked="1"/>
        <c:majorTickMark val="out"/>
        <c:minorTickMark val="none"/>
        <c:tickLblPos val="nextTo"/>
        <c:crossAx val="38723256"/>
        <c:crosses val="autoZero"/>
        <c:auto val="1"/>
        <c:lblOffset val="100"/>
        <c:noMultiLvlLbl val="0"/>
      </c:catAx>
      <c:valAx>
        <c:axId val="38723256"/>
        <c:scaling>
          <c:orientation val="minMax"/>
        </c:scaling>
        <c:axPos val="l"/>
        <c:majorGridlines/>
        <c:delete val="0"/>
        <c:numFmt formatCode="General" sourceLinked="1"/>
        <c:majorTickMark val="out"/>
        <c:minorTickMark val="none"/>
        <c:tickLblPos val="nextTo"/>
        <c:crossAx val="56498367"/>
        <c:crossesAt val="1"/>
        <c:crossBetween val="between"/>
        <c:dispUnits/>
      </c:valAx>
      <c:spPr>
        <a:solidFill>
          <a:srgbClr val="FFFFFF"/>
        </a:solidFill>
        <a:ln w="12700">
          <a:solidFill>
            <a:srgbClr val="808080"/>
          </a:solidFill>
        </a:ln>
      </c:spPr>
    </c:plotArea>
    <c:legend>
      <c:legendPos val="r"/>
      <c:layout/>
      <c:overlay val="0"/>
    </c:legend>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City of Hartford Crime Statistics Over Time</a:t>
            </a:r>
          </a:p>
        </c:rich>
      </c:tx>
      <c:layout/>
      <c:spPr>
        <a:noFill/>
        <a:ln>
          <a:noFill/>
        </a:ln>
      </c:spPr>
    </c:title>
    <c:plotArea>
      <c:layout>
        <c:manualLayout>
          <c:xMode val="edge"/>
          <c:yMode val="edge"/>
          <c:x val="0.0105"/>
          <c:y val="0.10425"/>
          <c:w val="0.9185"/>
          <c:h val="0.8805"/>
        </c:manualLayout>
      </c:layout>
      <c:barChart>
        <c:barDir val="col"/>
        <c:grouping val="clustered"/>
        <c:varyColors val="0"/>
        <c:ser>
          <c:idx val="4"/>
          <c:order val="0"/>
          <c:tx>
            <c:strRef>
              <c:f>Crime!$L$22</c:f>
              <c:strCache>
                <c:ptCount val="1"/>
                <c:pt idx="0">
                  <c:v>2003</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Crime!$G$23:$G$29</c:f>
              <c:strCache>
                <c:ptCount val="7"/>
                <c:pt idx="0">
                  <c:v>Murder</c:v>
                </c:pt>
                <c:pt idx="1">
                  <c:v>Rape</c:v>
                </c:pt>
                <c:pt idx="2">
                  <c:v>Robbery</c:v>
                </c:pt>
                <c:pt idx="3">
                  <c:v>Aggravated Assault</c:v>
                </c:pt>
                <c:pt idx="4">
                  <c:v>Burglary</c:v>
                </c:pt>
                <c:pt idx="5">
                  <c:v>Larceny</c:v>
                </c:pt>
                <c:pt idx="6">
                  <c:v>Auto Theft</c:v>
                </c:pt>
              </c:strCache>
            </c:strRef>
          </c:cat>
          <c:val>
            <c:numRef>
              <c:f>Crime!$L$23:$L$29</c:f>
              <c:numCache>
                <c:ptCount val="7"/>
                <c:pt idx="0">
                  <c:v>44</c:v>
                </c:pt>
                <c:pt idx="1">
                  <c:v>69</c:v>
                </c:pt>
                <c:pt idx="2">
                  <c:v>1031</c:v>
                </c:pt>
                <c:pt idx="3">
                  <c:v>680</c:v>
                </c:pt>
                <c:pt idx="4">
                  <c:v>1330</c:v>
                </c:pt>
                <c:pt idx="5">
                  <c:v>6049</c:v>
                </c:pt>
                <c:pt idx="6">
                  <c:v>2389</c:v>
                </c:pt>
              </c:numCache>
            </c:numRef>
          </c:val>
        </c:ser>
        <c:ser>
          <c:idx val="3"/>
          <c:order val="1"/>
          <c:tx>
            <c:strRef>
              <c:f>Crime!$K$22</c:f>
              <c:strCache>
                <c:ptCount val="1"/>
                <c:pt idx="0">
                  <c:v>2004</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Crime!$G$23:$G$29</c:f>
              <c:strCache>
                <c:ptCount val="7"/>
                <c:pt idx="0">
                  <c:v>Murder</c:v>
                </c:pt>
                <c:pt idx="1">
                  <c:v>Rape</c:v>
                </c:pt>
                <c:pt idx="2">
                  <c:v>Robbery</c:v>
                </c:pt>
                <c:pt idx="3">
                  <c:v>Aggravated Assault</c:v>
                </c:pt>
                <c:pt idx="4">
                  <c:v>Burglary</c:v>
                </c:pt>
                <c:pt idx="5">
                  <c:v>Larceny</c:v>
                </c:pt>
                <c:pt idx="6">
                  <c:v>Auto Theft</c:v>
                </c:pt>
              </c:strCache>
            </c:strRef>
          </c:cat>
          <c:val>
            <c:numRef>
              <c:f>Crime!$K$23:$K$29</c:f>
              <c:numCache>
                <c:ptCount val="7"/>
                <c:pt idx="0">
                  <c:v>17</c:v>
                </c:pt>
                <c:pt idx="1">
                  <c:v>58</c:v>
                </c:pt>
                <c:pt idx="2">
                  <c:v>892</c:v>
                </c:pt>
                <c:pt idx="3">
                  <c:v>576</c:v>
                </c:pt>
                <c:pt idx="4">
                  <c:v>1733</c:v>
                </c:pt>
                <c:pt idx="5">
                  <c:v>6553</c:v>
                </c:pt>
                <c:pt idx="6">
                  <c:v>2628</c:v>
                </c:pt>
              </c:numCache>
            </c:numRef>
          </c:val>
        </c:ser>
        <c:ser>
          <c:idx val="2"/>
          <c:order val="2"/>
          <c:tx>
            <c:strRef>
              <c:f>Crime!$J$22</c:f>
              <c:strCache>
                <c:ptCount val="1"/>
                <c:pt idx="0">
                  <c:v>2005</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Crime!$G$23:$G$29</c:f>
              <c:strCache>
                <c:ptCount val="7"/>
                <c:pt idx="0">
                  <c:v>Murder</c:v>
                </c:pt>
                <c:pt idx="1">
                  <c:v>Rape</c:v>
                </c:pt>
                <c:pt idx="2">
                  <c:v>Robbery</c:v>
                </c:pt>
                <c:pt idx="3">
                  <c:v>Aggravated Assault</c:v>
                </c:pt>
                <c:pt idx="4">
                  <c:v>Burglary</c:v>
                </c:pt>
                <c:pt idx="5">
                  <c:v>Larceny</c:v>
                </c:pt>
                <c:pt idx="6">
                  <c:v>Auto Theft</c:v>
                </c:pt>
              </c:strCache>
            </c:strRef>
          </c:cat>
          <c:val>
            <c:numRef>
              <c:f>Crime!$J$23:$J$29</c:f>
              <c:numCache>
                <c:ptCount val="7"/>
                <c:pt idx="0">
                  <c:v>25</c:v>
                </c:pt>
                <c:pt idx="1">
                  <c:v>57</c:v>
                </c:pt>
                <c:pt idx="2">
                  <c:v>689</c:v>
                </c:pt>
                <c:pt idx="3">
                  <c:v>683</c:v>
                </c:pt>
                <c:pt idx="4">
                  <c:v>1401</c:v>
                </c:pt>
                <c:pt idx="5">
                  <c:v>6252</c:v>
                </c:pt>
                <c:pt idx="6">
                  <c:v>1862</c:v>
                </c:pt>
              </c:numCache>
            </c:numRef>
          </c:val>
        </c:ser>
        <c:ser>
          <c:idx val="1"/>
          <c:order val="3"/>
          <c:tx>
            <c:strRef>
              <c:f>Crime!$I$22</c:f>
              <c:strCache>
                <c:ptCount val="1"/>
                <c:pt idx="0">
                  <c:v>2006</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Crime!$G$23:$G$29</c:f>
              <c:strCache>
                <c:ptCount val="7"/>
                <c:pt idx="0">
                  <c:v>Murder</c:v>
                </c:pt>
                <c:pt idx="1">
                  <c:v>Rape</c:v>
                </c:pt>
                <c:pt idx="2">
                  <c:v>Robbery</c:v>
                </c:pt>
                <c:pt idx="3">
                  <c:v>Aggravated Assault</c:v>
                </c:pt>
                <c:pt idx="4">
                  <c:v>Burglary</c:v>
                </c:pt>
                <c:pt idx="5">
                  <c:v>Larceny</c:v>
                </c:pt>
                <c:pt idx="6">
                  <c:v>Auto Theft</c:v>
                </c:pt>
              </c:strCache>
            </c:strRef>
          </c:cat>
          <c:val>
            <c:numRef>
              <c:f>Crime!$I$23:$I$29</c:f>
              <c:numCache>
                <c:ptCount val="7"/>
                <c:pt idx="0">
                  <c:v>25</c:v>
                </c:pt>
                <c:pt idx="1">
                  <c:v>60</c:v>
                </c:pt>
                <c:pt idx="2">
                  <c:v>760</c:v>
                </c:pt>
                <c:pt idx="3">
                  <c:v>706</c:v>
                </c:pt>
                <c:pt idx="4">
                  <c:v>1161</c:v>
                </c:pt>
                <c:pt idx="5">
                  <c:v>5991</c:v>
                </c:pt>
                <c:pt idx="6">
                  <c:v>1707</c:v>
                </c:pt>
              </c:numCache>
            </c:numRef>
          </c:val>
        </c:ser>
        <c:ser>
          <c:idx val="0"/>
          <c:order val="4"/>
          <c:tx>
            <c:strRef>
              <c:f>Crime!$H$22</c:f>
              <c:strCache>
                <c:ptCount val="1"/>
                <c:pt idx="0">
                  <c:v>2007</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Crime!$G$23:$G$29</c:f>
              <c:strCache>
                <c:ptCount val="7"/>
                <c:pt idx="0">
                  <c:v>Murder</c:v>
                </c:pt>
                <c:pt idx="1">
                  <c:v>Rape</c:v>
                </c:pt>
                <c:pt idx="2">
                  <c:v>Robbery</c:v>
                </c:pt>
                <c:pt idx="3">
                  <c:v>Aggravated Assault</c:v>
                </c:pt>
                <c:pt idx="4">
                  <c:v>Burglary</c:v>
                </c:pt>
                <c:pt idx="5">
                  <c:v>Larceny</c:v>
                </c:pt>
                <c:pt idx="6">
                  <c:v>Auto Theft</c:v>
                </c:pt>
              </c:strCache>
            </c:strRef>
          </c:cat>
          <c:val>
            <c:numRef>
              <c:f>Crime!$H$23:$H$29</c:f>
              <c:numCache>
                <c:ptCount val="7"/>
                <c:pt idx="0">
                  <c:v>32</c:v>
                </c:pt>
                <c:pt idx="1">
                  <c:v>69</c:v>
                </c:pt>
                <c:pt idx="2">
                  <c:v>653</c:v>
                </c:pt>
                <c:pt idx="3">
                  <c:v>699</c:v>
                </c:pt>
                <c:pt idx="4">
                  <c:v>1203</c:v>
                </c:pt>
                <c:pt idx="5">
                  <c:v>4554</c:v>
                </c:pt>
                <c:pt idx="6">
                  <c:v>1632</c:v>
                </c:pt>
              </c:numCache>
            </c:numRef>
          </c:val>
        </c:ser>
        <c:axId val="12964985"/>
        <c:axId val="49576002"/>
      </c:barChart>
      <c:catAx>
        <c:axId val="12964985"/>
        <c:scaling>
          <c:orientation val="minMax"/>
        </c:scaling>
        <c:axPos val="b"/>
        <c:delete val="0"/>
        <c:numFmt formatCode="General" sourceLinked="1"/>
        <c:majorTickMark val="out"/>
        <c:minorTickMark val="none"/>
        <c:tickLblPos val="nextTo"/>
        <c:crossAx val="49576002"/>
        <c:crosses val="autoZero"/>
        <c:auto val="1"/>
        <c:lblOffset val="100"/>
        <c:noMultiLvlLbl val="0"/>
      </c:catAx>
      <c:valAx>
        <c:axId val="49576002"/>
        <c:scaling>
          <c:orientation val="minMax"/>
        </c:scaling>
        <c:axPos val="l"/>
        <c:majorGridlines/>
        <c:delete val="0"/>
        <c:numFmt formatCode="General" sourceLinked="1"/>
        <c:majorTickMark val="out"/>
        <c:minorTickMark val="none"/>
        <c:tickLblPos val="nextTo"/>
        <c:crossAx val="12964985"/>
        <c:crossesAt val="1"/>
        <c:crossBetween val="between"/>
        <c:dispUnits/>
      </c:valAx>
      <c:spPr>
        <a:solidFill>
          <a:srgbClr val="FFFFFF"/>
        </a:solidFill>
        <a:ln w="12700">
          <a:solidFill>
            <a:srgbClr val="808080"/>
          </a:solidFill>
        </a:ln>
      </c:spPr>
    </c:plotArea>
    <c:legend>
      <c:legendPos val="r"/>
      <c:layout>
        <c:manualLayout>
          <c:xMode val="edge"/>
          <c:yMode val="edge"/>
          <c:x val="0.92375"/>
          <c:y val="0.402"/>
          <c:w val="0.071"/>
          <c:h val="0.1935"/>
        </c:manualLayout>
      </c:layout>
      <c:overlay val="0"/>
    </c:legend>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Murder Statistics - Clay Arsenal vs. City of Hartford</a:t>
            </a:r>
          </a:p>
        </c:rich>
      </c:tx>
      <c:layout/>
      <c:spPr>
        <a:noFill/>
        <a:ln>
          <a:noFill/>
        </a:ln>
      </c:spPr>
    </c:title>
    <c:plotArea>
      <c:layout>
        <c:manualLayout>
          <c:xMode val="edge"/>
          <c:yMode val="edge"/>
          <c:x val="0.0105"/>
          <c:y val="0.10425"/>
          <c:w val="0.8755"/>
          <c:h val="0.8805"/>
        </c:manualLayout>
      </c:layout>
      <c:barChart>
        <c:barDir val="col"/>
        <c:grouping val="clustered"/>
        <c:varyColors val="0"/>
        <c:ser>
          <c:idx val="1"/>
          <c:order val="0"/>
          <c:tx>
            <c:strRef>
              <c:f>Crime!$G$35</c:f>
              <c:strCache>
                <c:ptCount val="1"/>
                <c:pt idx="0">
                  <c:v>CA Murder</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Crime!$H$34:$L$34</c:f>
              <c:numCache>
                <c:ptCount val="5"/>
                <c:pt idx="0">
                  <c:v>2003</c:v>
                </c:pt>
                <c:pt idx="1">
                  <c:v>2004</c:v>
                </c:pt>
                <c:pt idx="2">
                  <c:v>2005</c:v>
                </c:pt>
                <c:pt idx="3">
                  <c:v>2006</c:v>
                </c:pt>
                <c:pt idx="4">
                  <c:v>2007</c:v>
                </c:pt>
              </c:numCache>
            </c:numRef>
          </c:cat>
          <c:val>
            <c:numRef>
              <c:f>Crime!$H$35:$L$35</c:f>
              <c:numCache>
                <c:ptCount val="5"/>
                <c:pt idx="0">
                  <c:v>4</c:v>
                </c:pt>
                <c:pt idx="1">
                  <c:v>1</c:v>
                </c:pt>
                <c:pt idx="2">
                  <c:v>3</c:v>
                </c:pt>
                <c:pt idx="3">
                  <c:v>4</c:v>
                </c:pt>
                <c:pt idx="4">
                  <c:v>4</c:v>
                </c:pt>
              </c:numCache>
            </c:numRef>
          </c:val>
        </c:ser>
        <c:ser>
          <c:idx val="0"/>
          <c:order val="1"/>
          <c:tx>
            <c:strRef>
              <c:f>Crime!$G$36</c:f>
              <c:strCache>
                <c:ptCount val="1"/>
                <c:pt idx="0">
                  <c:v>City Murder</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Crime!$H$34:$L$34</c:f>
              <c:numCache>
                <c:ptCount val="5"/>
                <c:pt idx="0">
                  <c:v>2003</c:v>
                </c:pt>
                <c:pt idx="1">
                  <c:v>2004</c:v>
                </c:pt>
                <c:pt idx="2">
                  <c:v>2005</c:v>
                </c:pt>
                <c:pt idx="3">
                  <c:v>2006</c:v>
                </c:pt>
                <c:pt idx="4">
                  <c:v>2007</c:v>
                </c:pt>
              </c:numCache>
            </c:numRef>
          </c:cat>
          <c:val>
            <c:numRef>
              <c:f>Crime!$H$36:$L$36</c:f>
              <c:numCache>
                <c:ptCount val="5"/>
                <c:pt idx="0">
                  <c:v>44</c:v>
                </c:pt>
                <c:pt idx="1">
                  <c:v>17</c:v>
                </c:pt>
                <c:pt idx="2">
                  <c:v>25</c:v>
                </c:pt>
                <c:pt idx="3">
                  <c:v>25</c:v>
                </c:pt>
                <c:pt idx="4">
                  <c:v>32</c:v>
                </c:pt>
              </c:numCache>
            </c:numRef>
          </c:val>
        </c:ser>
        <c:axId val="43530835"/>
        <c:axId val="56233196"/>
      </c:barChart>
      <c:catAx>
        <c:axId val="43530835"/>
        <c:scaling>
          <c:orientation val="minMax"/>
        </c:scaling>
        <c:axPos val="b"/>
        <c:delete val="0"/>
        <c:numFmt formatCode="General" sourceLinked="1"/>
        <c:majorTickMark val="out"/>
        <c:minorTickMark val="none"/>
        <c:tickLblPos val="nextTo"/>
        <c:crossAx val="56233196"/>
        <c:crosses val="autoZero"/>
        <c:auto val="1"/>
        <c:lblOffset val="100"/>
        <c:noMultiLvlLbl val="0"/>
      </c:catAx>
      <c:valAx>
        <c:axId val="56233196"/>
        <c:scaling>
          <c:orientation val="minMax"/>
        </c:scaling>
        <c:axPos val="l"/>
        <c:majorGridlines/>
        <c:delete val="0"/>
        <c:numFmt formatCode="General" sourceLinked="1"/>
        <c:majorTickMark val="out"/>
        <c:minorTickMark val="none"/>
        <c:tickLblPos val="nextTo"/>
        <c:crossAx val="43530835"/>
        <c:crossesAt val="1"/>
        <c:crossBetween val="between"/>
        <c:dispUnits/>
      </c:valAx>
      <c:spPr>
        <a:solidFill>
          <a:srgbClr val="FFFFFF"/>
        </a:solidFill>
        <a:ln w="12700">
          <a:solidFill>
            <a:srgbClr val="808080"/>
          </a:solidFill>
        </a:ln>
      </c:spPr>
    </c:plotArea>
    <c:legend>
      <c:legendPos val="r"/>
      <c:layout>
        <c:manualLayout>
          <c:xMode val="edge"/>
          <c:yMode val="edge"/>
          <c:x val="0.863"/>
          <c:y val="0.491"/>
          <c:w val="0.13175"/>
          <c:h val="0.06875"/>
        </c:manualLayout>
      </c:layout>
      <c:overlay val="0"/>
    </c:legend>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Rape Statistics:  Clay Arsenal vs. City of Hartford</a:t>
            </a:r>
          </a:p>
        </c:rich>
      </c:tx>
      <c:layout/>
      <c:spPr>
        <a:noFill/>
        <a:ln>
          <a:noFill/>
        </a:ln>
      </c:spPr>
    </c:title>
    <c:plotArea>
      <c:layout>
        <c:manualLayout>
          <c:xMode val="edge"/>
          <c:yMode val="edge"/>
          <c:x val="0.0105"/>
          <c:y val="0.10425"/>
          <c:w val="0.88725"/>
          <c:h val="0.8805"/>
        </c:manualLayout>
      </c:layout>
      <c:barChart>
        <c:barDir val="col"/>
        <c:grouping val="clustered"/>
        <c:varyColors val="0"/>
        <c:ser>
          <c:idx val="0"/>
          <c:order val="0"/>
          <c:tx>
            <c:strRef>
              <c:f>Crime!$G$38</c:f>
              <c:strCache>
                <c:ptCount val="1"/>
                <c:pt idx="0">
                  <c:v>CA Rape</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Crime!$H$34:$L$34</c:f>
              <c:numCache>
                <c:ptCount val="5"/>
                <c:pt idx="0">
                  <c:v>2003</c:v>
                </c:pt>
                <c:pt idx="1">
                  <c:v>2004</c:v>
                </c:pt>
                <c:pt idx="2">
                  <c:v>2005</c:v>
                </c:pt>
                <c:pt idx="3">
                  <c:v>2006</c:v>
                </c:pt>
                <c:pt idx="4">
                  <c:v>2007</c:v>
                </c:pt>
              </c:numCache>
            </c:numRef>
          </c:cat>
          <c:val>
            <c:numRef>
              <c:f>Crime!$H$38:$L$38</c:f>
              <c:numCache>
                <c:ptCount val="5"/>
                <c:pt idx="0">
                  <c:v>8</c:v>
                </c:pt>
                <c:pt idx="1">
                  <c:v>4</c:v>
                </c:pt>
                <c:pt idx="2">
                  <c:v>3</c:v>
                </c:pt>
                <c:pt idx="3">
                  <c:v>4</c:v>
                </c:pt>
                <c:pt idx="4">
                  <c:v>3</c:v>
                </c:pt>
              </c:numCache>
            </c:numRef>
          </c:val>
        </c:ser>
        <c:ser>
          <c:idx val="1"/>
          <c:order val="1"/>
          <c:tx>
            <c:strRef>
              <c:f>Crime!$G$39</c:f>
              <c:strCache>
                <c:ptCount val="1"/>
                <c:pt idx="0">
                  <c:v>City Rape</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Crime!$H$34:$L$34</c:f>
              <c:numCache>
                <c:ptCount val="5"/>
                <c:pt idx="0">
                  <c:v>2003</c:v>
                </c:pt>
                <c:pt idx="1">
                  <c:v>2004</c:v>
                </c:pt>
                <c:pt idx="2">
                  <c:v>2005</c:v>
                </c:pt>
                <c:pt idx="3">
                  <c:v>2006</c:v>
                </c:pt>
                <c:pt idx="4">
                  <c:v>2007</c:v>
                </c:pt>
              </c:numCache>
            </c:numRef>
          </c:cat>
          <c:val>
            <c:numRef>
              <c:f>Crime!$H$39:$L$39</c:f>
              <c:numCache>
                <c:ptCount val="5"/>
                <c:pt idx="0">
                  <c:v>69</c:v>
                </c:pt>
                <c:pt idx="1">
                  <c:v>58</c:v>
                </c:pt>
                <c:pt idx="2">
                  <c:v>57</c:v>
                </c:pt>
                <c:pt idx="3">
                  <c:v>60</c:v>
                </c:pt>
                <c:pt idx="4">
                  <c:v>69</c:v>
                </c:pt>
              </c:numCache>
            </c:numRef>
          </c:val>
        </c:ser>
        <c:axId val="36336717"/>
        <c:axId val="58594998"/>
      </c:barChart>
      <c:catAx>
        <c:axId val="36336717"/>
        <c:scaling>
          <c:orientation val="minMax"/>
        </c:scaling>
        <c:axPos val="b"/>
        <c:delete val="0"/>
        <c:numFmt formatCode="General" sourceLinked="1"/>
        <c:majorTickMark val="out"/>
        <c:minorTickMark val="none"/>
        <c:tickLblPos val="nextTo"/>
        <c:crossAx val="58594998"/>
        <c:crosses val="autoZero"/>
        <c:auto val="1"/>
        <c:lblOffset val="100"/>
        <c:noMultiLvlLbl val="0"/>
      </c:catAx>
      <c:valAx>
        <c:axId val="58594998"/>
        <c:scaling>
          <c:orientation val="minMax"/>
        </c:scaling>
        <c:axPos val="l"/>
        <c:majorGridlines/>
        <c:delete val="0"/>
        <c:numFmt formatCode="General" sourceLinked="1"/>
        <c:majorTickMark val="out"/>
        <c:minorTickMark val="none"/>
        <c:tickLblPos val="nextTo"/>
        <c:crossAx val="36336717"/>
        <c:crossesAt val="1"/>
        <c:crossBetween val="between"/>
        <c:dispUnits/>
      </c:valAx>
      <c:spPr>
        <a:solidFill>
          <a:srgbClr val="FFFFFF"/>
        </a:solidFill>
        <a:ln w="12700">
          <a:solidFill>
            <a:srgbClr val="808080"/>
          </a:solidFill>
        </a:ln>
      </c:spPr>
    </c:plotArea>
    <c:legend>
      <c:legendPos val="r"/>
      <c:layout>
        <c:manualLayout>
          <c:xMode val="edge"/>
          <c:yMode val="edge"/>
          <c:x val="0.8855"/>
          <c:y val="0.491"/>
          <c:w val="0.10925"/>
          <c:h val="0.06875"/>
        </c:manualLayout>
      </c:layout>
      <c:overlay val="0"/>
    </c:legend>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Robbery Statistics:  Clay Arsenal vs. City of Hartford</a:t>
            </a:r>
          </a:p>
        </c:rich>
      </c:tx>
      <c:layout/>
      <c:spPr>
        <a:noFill/>
        <a:ln>
          <a:noFill/>
        </a:ln>
      </c:spPr>
    </c:title>
    <c:plotArea>
      <c:layout/>
      <c:barChart>
        <c:barDir val="col"/>
        <c:grouping val="clustered"/>
        <c:varyColors val="0"/>
        <c:ser>
          <c:idx val="0"/>
          <c:order val="0"/>
          <c:tx>
            <c:strRef>
              <c:f>Crime!$G$41</c:f>
              <c:strCache>
                <c:ptCount val="1"/>
                <c:pt idx="0">
                  <c:v>CA Robbery</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Crime!$H$34:$L$34</c:f>
              <c:numCache>
                <c:ptCount val="5"/>
                <c:pt idx="0">
                  <c:v>2003</c:v>
                </c:pt>
                <c:pt idx="1">
                  <c:v>2004</c:v>
                </c:pt>
                <c:pt idx="2">
                  <c:v>2005</c:v>
                </c:pt>
                <c:pt idx="3">
                  <c:v>2006</c:v>
                </c:pt>
                <c:pt idx="4">
                  <c:v>2007</c:v>
                </c:pt>
              </c:numCache>
            </c:numRef>
          </c:cat>
          <c:val>
            <c:numRef>
              <c:f>Crime!$H$41:$L$41</c:f>
              <c:numCache>
                <c:ptCount val="5"/>
                <c:pt idx="0">
                  <c:v>64</c:v>
                </c:pt>
                <c:pt idx="1">
                  <c:v>59</c:v>
                </c:pt>
                <c:pt idx="2">
                  <c:v>45</c:v>
                </c:pt>
                <c:pt idx="3">
                  <c:v>46</c:v>
                </c:pt>
                <c:pt idx="4">
                  <c:v>32</c:v>
                </c:pt>
              </c:numCache>
            </c:numRef>
          </c:val>
        </c:ser>
        <c:ser>
          <c:idx val="1"/>
          <c:order val="1"/>
          <c:tx>
            <c:strRef>
              <c:f>Crime!$G$42</c:f>
              <c:strCache>
                <c:ptCount val="1"/>
                <c:pt idx="0">
                  <c:v>City Robbery</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Crime!$H$34:$L$34</c:f>
              <c:numCache>
                <c:ptCount val="5"/>
                <c:pt idx="0">
                  <c:v>2003</c:v>
                </c:pt>
                <c:pt idx="1">
                  <c:v>2004</c:v>
                </c:pt>
                <c:pt idx="2">
                  <c:v>2005</c:v>
                </c:pt>
                <c:pt idx="3">
                  <c:v>2006</c:v>
                </c:pt>
                <c:pt idx="4">
                  <c:v>2007</c:v>
                </c:pt>
              </c:numCache>
            </c:numRef>
          </c:cat>
          <c:val>
            <c:numRef>
              <c:f>Crime!$H$42:$L$42</c:f>
              <c:numCache>
                <c:ptCount val="5"/>
                <c:pt idx="0">
                  <c:v>1031</c:v>
                </c:pt>
                <c:pt idx="1">
                  <c:v>892</c:v>
                </c:pt>
                <c:pt idx="2">
                  <c:v>689</c:v>
                </c:pt>
                <c:pt idx="3">
                  <c:v>760</c:v>
                </c:pt>
                <c:pt idx="4">
                  <c:v>653</c:v>
                </c:pt>
              </c:numCache>
            </c:numRef>
          </c:val>
        </c:ser>
        <c:axId val="57592935"/>
        <c:axId val="48574368"/>
      </c:barChart>
      <c:catAx>
        <c:axId val="57592935"/>
        <c:scaling>
          <c:orientation val="minMax"/>
        </c:scaling>
        <c:axPos val="b"/>
        <c:delete val="0"/>
        <c:numFmt formatCode="General" sourceLinked="1"/>
        <c:majorTickMark val="out"/>
        <c:minorTickMark val="none"/>
        <c:tickLblPos val="nextTo"/>
        <c:crossAx val="48574368"/>
        <c:crosses val="autoZero"/>
        <c:auto val="1"/>
        <c:lblOffset val="100"/>
        <c:noMultiLvlLbl val="0"/>
      </c:catAx>
      <c:valAx>
        <c:axId val="48574368"/>
        <c:scaling>
          <c:orientation val="minMax"/>
        </c:scaling>
        <c:axPos val="l"/>
        <c:majorGridlines/>
        <c:delete val="0"/>
        <c:numFmt formatCode="General" sourceLinked="1"/>
        <c:majorTickMark val="out"/>
        <c:minorTickMark val="none"/>
        <c:tickLblPos val="nextTo"/>
        <c:crossAx val="57592935"/>
        <c:crossesAt val="1"/>
        <c:crossBetween val="between"/>
        <c:dispUnits/>
      </c:valAx>
      <c:spPr>
        <a:solidFill>
          <a:srgbClr val="FFFFFF"/>
        </a:solidFill>
        <a:ln w="12700">
          <a:solidFill>
            <a:srgbClr val="808080"/>
          </a:solidFill>
        </a:ln>
      </c:spPr>
    </c:plotArea>
    <c:legend>
      <c:legendPos val="r"/>
      <c:layout/>
      <c:overlay val="0"/>
    </c:legend>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Aggravated Assault Statistics:  Clay Arsenal vs. City of Hartford</a:t>
            </a:r>
          </a:p>
        </c:rich>
      </c:tx>
      <c:layout/>
      <c:spPr>
        <a:noFill/>
        <a:ln>
          <a:noFill/>
        </a:ln>
      </c:spPr>
    </c:title>
    <c:plotArea>
      <c:layout/>
      <c:barChart>
        <c:barDir val="col"/>
        <c:grouping val="clustered"/>
        <c:varyColors val="0"/>
        <c:ser>
          <c:idx val="0"/>
          <c:order val="0"/>
          <c:tx>
            <c:strRef>
              <c:f>Crime!$G$44</c:f>
              <c:strCache>
                <c:ptCount val="1"/>
                <c:pt idx="0">
                  <c:v>CA Aggravated Assault</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Crime!$H$34:$L$34</c:f>
              <c:numCache>
                <c:ptCount val="5"/>
                <c:pt idx="0">
                  <c:v>2003</c:v>
                </c:pt>
                <c:pt idx="1">
                  <c:v>2004</c:v>
                </c:pt>
                <c:pt idx="2">
                  <c:v>2005</c:v>
                </c:pt>
                <c:pt idx="3">
                  <c:v>2006</c:v>
                </c:pt>
                <c:pt idx="4">
                  <c:v>2007</c:v>
                </c:pt>
              </c:numCache>
            </c:numRef>
          </c:cat>
          <c:val>
            <c:numRef>
              <c:f>Crime!$H$44:$L$44</c:f>
              <c:numCache>
                <c:ptCount val="5"/>
                <c:pt idx="0">
                  <c:v>76</c:v>
                </c:pt>
                <c:pt idx="1">
                  <c:v>87</c:v>
                </c:pt>
                <c:pt idx="2">
                  <c:v>102</c:v>
                </c:pt>
                <c:pt idx="3">
                  <c:v>73</c:v>
                </c:pt>
                <c:pt idx="4">
                  <c:v>73</c:v>
                </c:pt>
              </c:numCache>
            </c:numRef>
          </c:val>
        </c:ser>
        <c:ser>
          <c:idx val="1"/>
          <c:order val="1"/>
          <c:tx>
            <c:strRef>
              <c:f>Crime!$G$45</c:f>
              <c:strCache>
                <c:ptCount val="1"/>
                <c:pt idx="0">
                  <c:v>City Aggravated Assault</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Crime!$H$34:$L$34</c:f>
              <c:numCache>
                <c:ptCount val="5"/>
                <c:pt idx="0">
                  <c:v>2003</c:v>
                </c:pt>
                <c:pt idx="1">
                  <c:v>2004</c:v>
                </c:pt>
                <c:pt idx="2">
                  <c:v>2005</c:v>
                </c:pt>
                <c:pt idx="3">
                  <c:v>2006</c:v>
                </c:pt>
                <c:pt idx="4">
                  <c:v>2007</c:v>
                </c:pt>
              </c:numCache>
            </c:numRef>
          </c:cat>
          <c:val>
            <c:numRef>
              <c:f>Crime!$H$45:$L$45</c:f>
              <c:numCache>
                <c:ptCount val="5"/>
                <c:pt idx="0">
                  <c:v>680</c:v>
                </c:pt>
                <c:pt idx="1">
                  <c:v>576</c:v>
                </c:pt>
                <c:pt idx="2">
                  <c:v>683</c:v>
                </c:pt>
                <c:pt idx="3">
                  <c:v>706</c:v>
                </c:pt>
                <c:pt idx="4">
                  <c:v>699</c:v>
                </c:pt>
              </c:numCache>
            </c:numRef>
          </c:val>
        </c:ser>
        <c:axId val="34516129"/>
        <c:axId val="42209706"/>
      </c:barChart>
      <c:catAx>
        <c:axId val="34516129"/>
        <c:scaling>
          <c:orientation val="minMax"/>
        </c:scaling>
        <c:axPos val="b"/>
        <c:delete val="0"/>
        <c:numFmt formatCode="General" sourceLinked="1"/>
        <c:majorTickMark val="out"/>
        <c:minorTickMark val="none"/>
        <c:tickLblPos val="nextTo"/>
        <c:crossAx val="42209706"/>
        <c:crosses val="autoZero"/>
        <c:auto val="1"/>
        <c:lblOffset val="100"/>
        <c:noMultiLvlLbl val="0"/>
      </c:catAx>
      <c:valAx>
        <c:axId val="42209706"/>
        <c:scaling>
          <c:orientation val="minMax"/>
        </c:scaling>
        <c:axPos val="l"/>
        <c:majorGridlines/>
        <c:delete val="0"/>
        <c:numFmt formatCode="General" sourceLinked="1"/>
        <c:majorTickMark val="out"/>
        <c:minorTickMark val="none"/>
        <c:tickLblPos val="nextTo"/>
        <c:crossAx val="34516129"/>
        <c:crossesAt val="1"/>
        <c:crossBetween val="between"/>
        <c:dispUnits/>
      </c:valAx>
      <c:spPr>
        <a:solidFill>
          <a:srgbClr val="FFFFFF"/>
        </a:solidFill>
        <a:ln w="12700">
          <a:solidFill>
            <a:srgbClr val="808080"/>
          </a:solidFill>
        </a:ln>
      </c:spPr>
    </c:plotArea>
    <c:legend>
      <c:legendPos val="r"/>
      <c:layout/>
      <c:overlay val="0"/>
    </c:legend>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Burglary Statistics:  Clay Arsenal vs. City of Hartford</a:t>
            </a:r>
          </a:p>
        </c:rich>
      </c:tx>
      <c:layout/>
      <c:spPr>
        <a:noFill/>
        <a:ln>
          <a:noFill/>
        </a:ln>
      </c:spPr>
    </c:title>
    <c:plotArea>
      <c:layout/>
      <c:barChart>
        <c:barDir val="col"/>
        <c:grouping val="clustered"/>
        <c:varyColors val="0"/>
        <c:ser>
          <c:idx val="0"/>
          <c:order val="0"/>
          <c:tx>
            <c:strRef>
              <c:f>Crime!$G$47</c:f>
              <c:strCache>
                <c:ptCount val="1"/>
                <c:pt idx="0">
                  <c:v>CA Burglary</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Crime!$H$34:$L$34</c:f>
              <c:numCache>
                <c:ptCount val="5"/>
                <c:pt idx="0">
                  <c:v>2003</c:v>
                </c:pt>
                <c:pt idx="1">
                  <c:v>2004</c:v>
                </c:pt>
                <c:pt idx="2">
                  <c:v>2005</c:v>
                </c:pt>
                <c:pt idx="3">
                  <c:v>2006</c:v>
                </c:pt>
                <c:pt idx="4">
                  <c:v>2007</c:v>
                </c:pt>
              </c:numCache>
            </c:numRef>
          </c:cat>
          <c:val>
            <c:numRef>
              <c:f>Crime!$H$47:$L$47</c:f>
              <c:numCache>
                <c:ptCount val="5"/>
                <c:pt idx="0">
                  <c:v>58</c:v>
                </c:pt>
                <c:pt idx="1">
                  <c:v>101</c:v>
                </c:pt>
                <c:pt idx="2">
                  <c:v>72</c:v>
                </c:pt>
                <c:pt idx="3">
                  <c:v>74</c:v>
                </c:pt>
                <c:pt idx="4">
                  <c:v>65</c:v>
                </c:pt>
              </c:numCache>
            </c:numRef>
          </c:val>
        </c:ser>
        <c:ser>
          <c:idx val="1"/>
          <c:order val="1"/>
          <c:tx>
            <c:strRef>
              <c:f>Crime!$G$48</c:f>
              <c:strCache>
                <c:ptCount val="1"/>
                <c:pt idx="0">
                  <c:v>City Burglary</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Crime!$H$34:$L$34</c:f>
              <c:numCache>
                <c:ptCount val="5"/>
                <c:pt idx="0">
                  <c:v>2003</c:v>
                </c:pt>
                <c:pt idx="1">
                  <c:v>2004</c:v>
                </c:pt>
                <c:pt idx="2">
                  <c:v>2005</c:v>
                </c:pt>
                <c:pt idx="3">
                  <c:v>2006</c:v>
                </c:pt>
                <c:pt idx="4">
                  <c:v>2007</c:v>
                </c:pt>
              </c:numCache>
            </c:numRef>
          </c:cat>
          <c:val>
            <c:numRef>
              <c:f>Crime!$H$48:$L$48</c:f>
              <c:numCache>
                <c:ptCount val="5"/>
                <c:pt idx="0">
                  <c:v>1330</c:v>
                </c:pt>
                <c:pt idx="1">
                  <c:v>1733</c:v>
                </c:pt>
                <c:pt idx="2">
                  <c:v>1401</c:v>
                </c:pt>
                <c:pt idx="3">
                  <c:v>1161</c:v>
                </c:pt>
                <c:pt idx="4">
                  <c:v>1203</c:v>
                </c:pt>
              </c:numCache>
            </c:numRef>
          </c:val>
        </c:ser>
        <c:axId val="44343035"/>
        <c:axId val="63542996"/>
      </c:barChart>
      <c:catAx>
        <c:axId val="44343035"/>
        <c:scaling>
          <c:orientation val="minMax"/>
        </c:scaling>
        <c:axPos val="b"/>
        <c:delete val="0"/>
        <c:numFmt formatCode="General" sourceLinked="1"/>
        <c:majorTickMark val="out"/>
        <c:minorTickMark val="none"/>
        <c:tickLblPos val="nextTo"/>
        <c:crossAx val="63542996"/>
        <c:crosses val="autoZero"/>
        <c:auto val="1"/>
        <c:lblOffset val="100"/>
        <c:noMultiLvlLbl val="0"/>
      </c:catAx>
      <c:valAx>
        <c:axId val="63542996"/>
        <c:scaling>
          <c:orientation val="minMax"/>
        </c:scaling>
        <c:axPos val="l"/>
        <c:majorGridlines/>
        <c:delete val="0"/>
        <c:numFmt formatCode="General" sourceLinked="1"/>
        <c:majorTickMark val="out"/>
        <c:minorTickMark val="none"/>
        <c:tickLblPos val="nextTo"/>
        <c:crossAx val="44343035"/>
        <c:crossesAt val="1"/>
        <c:crossBetween val="between"/>
        <c:dispUnits/>
      </c:valAx>
      <c:spPr>
        <a:solidFill>
          <a:srgbClr val="FFFFFF"/>
        </a:solidFill>
        <a:ln w="12700">
          <a:solidFill>
            <a:srgbClr val="808080"/>
          </a:solidFill>
        </a:ln>
      </c:spPr>
    </c:plotArea>
    <c:legend>
      <c:legendPos val="r"/>
      <c:layout/>
      <c:overlay val="0"/>
    </c:legend>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Larceny Statistics:  Clay Arsenal vs. City of Hartford</a:t>
            </a:r>
          </a:p>
        </c:rich>
      </c:tx>
      <c:layout/>
      <c:spPr>
        <a:noFill/>
        <a:ln>
          <a:noFill/>
        </a:ln>
      </c:spPr>
    </c:title>
    <c:plotArea>
      <c:layout/>
      <c:barChart>
        <c:barDir val="col"/>
        <c:grouping val="clustered"/>
        <c:varyColors val="0"/>
        <c:ser>
          <c:idx val="0"/>
          <c:order val="0"/>
          <c:tx>
            <c:strRef>
              <c:f>Crime!$G$50</c:f>
              <c:strCache>
                <c:ptCount val="1"/>
                <c:pt idx="0">
                  <c:v>CA Larceny</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Crime!$H$34:$L$34</c:f>
              <c:numCache>
                <c:ptCount val="5"/>
                <c:pt idx="0">
                  <c:v>2003</c:v>
                </c:pt>
                <c:pt idx="1">
                  <c:v>2004</c:v>
                </c:pt>
                <c:pt idx="2">
                  <c:v>2005</c:v>
                </c:pt>
                <c:pt idx="3">
                  <c:v>2006</c:v>
                </c:pt>
                <c:pt idx="4">
                  <c:v>2007</c:v>
                </c:pt>
              </c:numCache>
            </c:numRef>
          </c:cat>
          <c:val>
            <c:numRef>
              <c:f>Crime!$H$50:$L$50</c:f>
              <c:numCache>
                <c:ptCount val="5"/>
                <c:pt idx="0">
                  <c:v>307</c:v>
                </c:pt>
                <c:pt idx="1">
                  <c:v>327</c:v>
                </c:pt>
                <c:pt idx="2">
                  <c:v>302</c:v>
                </c:pt>
                <c:pt idx="3">
                  <c:v>256</c:v>
                </c:pt>
                <c:pt idx="4">
                  <c:v>165</c:v>
                </c:pt>
              </c:numCache>
            </c:numRef>
          </c:val>
        </c:ser>
        <c:ser>
          <c:idx val="1"/>
          <c:order val="1"/>
          <c:tx>
            <c:strRef>
              <c:f>Crime!$G$51</c:f>
              <c:strCache>
                <c:ptCount val="1"/>
                <c:pt idx="0">
                  <c:v>City Larceny</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Crime!$H$34:$L$34</c:f>
              <c:numCache>
                <c:ptCount val="5"/>
                <c:pt idx="0">
                  <c:v>2003</c:v>
                </c:pt>
                <c:pt idx="1">
                  <c:v>2004</c:v>
                </c:pt>
                <c:pt idx="2">
                  <c:v>2005</c:v>
                </c:pt>
                <c:pt idx="3">
                  <c:v>2006</c:v>
                </c:pt>
                <c:pt idx="4">
                  <c:v>2007</c:v>
                </c:pt>
              </c:numCache>
            </c:numRef>
          </c:cat>
          <c:val>
            <c:numRef>
              <c:f>Crime!$H$51:$L$51</c:f>
              <c:numCache>
                <c:ptCount val="5"/>
                <c:pt idx="0">
                  <c:v>6049</c:v>
                </c:pt>
                <c:pt idx="1">
                  <c:v>6553</c:v>
                </c:pt>
                <c:pt idx="2">
                  <c:v>6252</c:v>
                </c:pt>
                <c:pt idx="3">
                  <c:v>5991</c:v>
                </c:pt>
                <c:pt idx="4">
                  <c:v>4554</c:v>
                </c:pt>
              </c:numCache>
            </c:numRef>
          </c:val>
        </c:ser>
        <c:axId val="35016053"/>
        <c:axId val="46709022"/>
      </c:barChart>
      <c:catAx>
        <c:axId val="35016053"/>
        <c:scaling>
          <c:orientation val="minMax"/>
        </c:scaling>
        <c:axPos val="b"/>
        <c:delete val="0"/>
        <c:numFmt formatCode="General" sourceLinked="1"/>
        <c:majorTickMark val="out"/>
        <c:minorTickMark val="none"/>
        <c:tickLblPos val="nextTo"/>
        <c:crossAx val="46709022"/>
        <c:crosses val="autoZero"/>
        <c:auto val="1"/>
        <c:lblOffset val="100"/>
        <c:noMultiLvlLbl val="0"/>
      </c:catAx>
      <c:valAx>
        <c:axId val="46709022"/>
        <c:scaling>
          <c:orientation val="minMax"/>
        </c:scaling>
        <c:axPos val="l"/>
        <c:majorGridlines/>
        <c:delete val="0"/>
        <c:numFmt formatCode="General" sourceLinked="1"/>
        <c:majorTickMark val="out"/>
        <c:minorTickMark val="none"/>
        <c:tickLblPos val="nextTo"/>
        <c:crossAx val="35016053"/>
        <c:crossesAt val="1"/>
        <c:crossBetween val="between"/>
        <c:dispUnits/>
      </c:valAx>
      <c:spPr>
        <a:solidFill>
          <a:srgbClr val="FFFFFF"/>
        </a:solidFill>
        <a:ln w="12700">
          <a:solidFill>
            <a:srgbClr val="808080"/>
          </a:solidFill>
        </a:ln>
      </c:spPr>
    </c:plotArea>
    <c:legend>
      <c:legendPos val="r"/>
      <c:layout/>
      <c:overlay val="0"/>
    </c:legend>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Auto Theft Statistics:  Clay Arsenal vs. City of Hartford</a:t>
            </a:r>
          </a:p>
        </c:rich>
      </c:tx>
      <c:layout/>
      <c:spPr>
        <a:noFill/>
        <a:ln>
          <a:noFill/>
        </a:ln>
      </c:spPr>
    </c:title>
    <c:plotArea>
      <c:layout/>
      <c:barChart>
        <c:barDir val="col"/>
        <c:grouping val="clustered"/>
        <c:varyColors val="0"/>
        <c:ser>
          <c:idx val="0"/>
          <c:order val="0"/>
          <c:tx>
            <c:strRef>
              <c:f>Crime!$G$53</c:f>
              <c:strCache>
                <c:ptCount val="1"/>
                <c:pt idx="0">
                  <c:v>CA Auto Theft</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Crime!$H$34:$L$34</c:f>
              <c:numCache>
                <c:ptCount val="5"/>
                <c:pt idx="0">
                  <c:v>2003</c:v>
                </c:pt>
                <c:pt idx="1">
                  <c:v>2004</c:v>
                </c:pt>
                <c:pt idx="2">
                  <c:v>2005</c:v>
                </c:pt>
                <c:pt idx="3">
                  <c:v>2006</c:v>
                </c:pt>
                <c:pt idx="4">
                  <c:v>2007</c:v>
                </c:pt>
              </c:numCache>
            </c:numRef>
          </c:cat>
          <c:val>
            <c:numRef>
              <c:f>Crime!$H$53:$L$53</c:f>
              <c:numCache>
                <c:ptCount val="5"/>
                <c:pt idx="0">
                  <c:v>108</c:v>
                </c:pt>
                <c:pt idx="1">
                  <c:v>119</c:v>
                </c:pt>
                <c:pt idx="2">
                  <c:v>69</c:v>
                </c:pt>
                <c:pt idx="3">
                  <c:v>79</c:v>
                </c:pt>
                <c:pt idx="4">
                  <c:v>73</c:v>
                </c:pt>
              </c:numCache>
            </c:numRef>
          </c:val>
        </c:ser>
        <c:ser>
          <c:idx val="1"/>
          <c:order val="1"/>
          <c:tx>
            <c:strRef>
              <c:f>Crime!$G$54</c:f>
              <c:strCache>
                <c:ptCount val="1"/>
                <c:pt idx="0">
                  <c:v>City Auto Theft</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Crime!$H$34:$L$34</c:f>
              <c:numCache>
                <c:ptCount val="5"/>
                <c:pt idx="0">
                  <c:v>2003</c:v>
                </c:pt>
                <c:pt idx="1">
                  <c:v>2004</c:v>
                </c:pt>
                <c:pt idx="2">
                  <c:v>2005</c:v>
                </c:pt>
                <c:pt idx="3">
                  <c:v>2006</c:v>
                </c:pt>
                <c:pt idx="4">
                  <c:v>2007</c:v>
                </c:pt>
              </c:numCache>
            </c:numRef>
          </c:cat>
          <c:val>
            <c:numRef>
              <c:f>Crime!$H$54:$L$54</c:f>
              <c:numCache>
                <c:ptCount val="5"/>
                <c:pt idx="0">
                  <c:v>2389</c:v>
                </c:pt>
                <c:pt idx="1">
                  <c:v>2628</c:v>
                </c:pt>
                <c:pt idx="2">
                  <c:v>1862</c:v>
                </c:pt>
                <c:pt idx="3">
                  <c:v>1707</c:v>
                </c:pt>
                <c:pt idx="4">
                  <c:v>1632</c:v>
                </c:pt>
              </c:numCache>
            </c:numRef>
          </c:val>
        </c:ser>
        <c:axId val="17728015"/>
        <c:axId val="25334408"/>
      </c:barChart>
      <c:catAx>
        <c:axId val="17728015"/>
        <c:scaling>
          <c:orientation val="minMax"/>
        </c:scaling>
        <c:axPos val="b"/>
        <c:delete val="0"/>
        <c:numFmt formatCode="General" sourceLinked="1"/>
        <c:majorTickMark val="out"/>
        <c:minorTickMark val="none"/>
        <c:tickLblPos val="nextTo"/>
        <c:crossAx val="25334408"/>
        <c:crosses val="autoZero"/>
        <c:auto val="1"/>
        <c:lblOffset val="100"/>
        <c:noMultiLvlLbl val="0"/>
      </c:catAx>
      <c:valAx>
        <c:axId val="25334408"/>
        <c:scaling>
          <c:orientation val="minMax"/>
        </c:scaling>
        <c:axPos val="l"/>
        <c:majorGridlines/>
        <c:delete val="0"/>
        <c:numFmt formatCode="General" sourceLinked="1"/>
        <c:majorTickMark val="out"/>
        <c:minorTickMark val="none"/>
        <c:tickLblPos val="nextTo"/>
        <c:crossAx val="17728015"/>
        <c:crossesAt val="1"/>
        <c:crossBetween val="between"/>
        <c:dispUnits/>
      </c:valAx>
      <c:spPr>
        <a:solidFill>
          <a:srgbClr val="FFFFFF"/>
        </a:solidFill>
        <a:ln w="12700">
          <a:solidFill>
            <a:srgbClr val="808080"/>
          </a:solidFill>
        </a:ln>
      </c:spPr>
    </c:plotArea>
    <c:legend>
      <c:legendPos val="r"/>
      <c:layout/>
      <c:overlay val="0"/>
    </c:legend>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Percentage of Population by Race/Ethnicity</a:t>
            </a:r>
          </a:p>
        </c:rich>
      </c:tx>
      <c:layout/>
      <c:spPr>
        <a:noFill/>
        <a:ln>
          <a:noFill/>
        </a:ln>
      </c:spPr>
    </c:title>
    <c:plotArea>
      <c:layout/>
      <c:barChart>
        <c:barDir val="col"/>
        <c:grouping val="clustered"/>
        <c:varyColors val="0"/>
        <c:ser>
          <c:idx val="0"/>
          <c:order val="0"/>
          <c:tx>
            <c:strRef>
              <c:f>Tables!$A$45</c:f>
              <c:strCache>
                <c:ptCount val="1"/>
                <c:pt idx="0">
                  <c:v>Clay Arsenal</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Tables!$A$36:$A$39</c:f>
              <c:strCache>
                <c:ptCount val="4"/>
                <c:pt idx="0">
                  <c:v>Hispanic</c:v>
                </c:pt>
                <c:pt idx="1">
                  <c:v>Black, non-Hispanic</c:v>
                </c:pt>
                <c:pt idx="2">
                  <c:v>White, non-Hispanic</c:v>
                </c:pt>
                <c:pt idx="3">
                  <c:v>Other Race, non-Hispanic</c:v>
                </c:pt>
              </c:strCache>
            </c:strRef>
          </c:cat>
          <c:val>
            <c:numRef>
              <c:f>Tables!$C$36:$C$39</c:f>
              <c:numCache>
                <c:ptCount val="4"/>
                <c:pt idx="0">
                  <c:v>0.4966104367018761</c:v>
                </c:pt>
                <c:pt idx="1">
                  <c:v>0.47043985495822166</c:v>
                </c:pt>
                <c:pt idx="2">
                  <c:v>0.007252088916916285</c:v>
                </c:pt>
                <c:pt idx="3">
                  <c:v>0.025697619422985967</c:v>
                </c:pt>
              </c:numCache>
            </c:numRef>
          </c:val>
        </c:ser>
        <c:ser>
          <c:idx val="1"/>
          <c:order val="1"/>
          <c:tx>
            <c:strRef>
              <c:f>Tables!$A$46</c:f>
              <c:strCache>
                <c:ptCount val="1"/>
                <c:pt idx="0">
                  <c:v>City of Hartford</c:v>
                </c:pt>
              </c:strCache>
            </c:strRef>
          </c:tx>
          <c:invertIfNegative val="0"/>
          <c:extLst>
            <c:ext xmlns:c14="http://schemas.microsoft.com/office/drawing/2007/8/2/chart" uri="{6F2FDCE9-48DA-4B69-8628-5D25D57E5C99}">
              <c14:invertSolidFillFmt>
                <c14:spPr>
                  <a:solidFill>
                    <a:srgbClr val="000000"/>
                  </a:solidFill>
                </c14:spPr>
              </c14:invertSolidFillFmt>
            </c:ext>
          </c:extLst>
          <c:val>
            <c:numRef>
              <c:f>Tables!$E$36:$E$39</c:f>
              <c:numCache>
                <c:ptCount val="4"/>
                <c:pt idx="0">
                  <c:v>0.406</c:v>
                </c:pt>
                <c:pt idx="1">
                  <c:v>0.381</c:v>
                </c:pt>
                <c:pt idx="2">
                  <c:v>0.188</c:v>
                </c:pt>
                <c:pt idx="3">
                  <c:v>0.025</c:v>
                </c:pt>
              </c:numCache>
            </c:numRef>
          </c:val>
        </c:ser>
        <c:axId val="63944559"/>
        <c:axId val="38630120"/>
      </c:barChart>
      <c:catAx>
        <c:axId val="63944559"/>
        <c:scaling>
          <c:orientation val="minMax"/>
        </c:scaling>
        <c:axPos val="b"/>
        <c:delete val="0"/>
        <c:numFmt formatCode="General" sourceLinked="1"/>
        <c:majorTickMark val="out"/>
        <c:minorTickMark val="none"/>
        <c:tickLblPos val="nextTo"/>
        <c:crossAx val="38630120"/>
        <c:crosses val="autoZero"/>
        <c:auto val="1"/>
        <c:lblOffset val="100"/>
        <c:noMultiLvlLbl val="0"/>
      </c:catAx>
      <c:valAx>
        <c:axId val="38630120"/>
        <c:scaling>
          <c:orientation val="minMax"/>
        </c:scaling>
        <c:axPos val="l"/>
        <c:majorGridlines/>
        <c:delete val="0"/>
        <c:numFmt formatCode="General" sourceLinked="1"/>
        <c:majorTickMark val="out"/>
        <c:minorTickMark val="none"/>
        <c:tickLblPos val="nextTo"/>
        <c:crossAx val="63944559"/>
        <c:crossesAt val="1"/>
        <c:crossBetween val="between"/>
        <c:dispUnits/>
      </c:valAx>
      <c:spPr>
        <a:solidFill>
          <a:srgbClr val="FFFFFF"/>
        </a:solidFill>
        <a:ln w="12700">
          <a:solidFill>
            <a:srgbClr val="808080"/>
          </a:solidFill>
        </a:ln>
      </c:spPr>
    </c:plotArea>
    <c:legend>
      <c:legendPos val="r"/>
      <c:layout/>
      <c:overlay val="0"/>
    </c:legend>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Families:  Clay Arsenal vs. City of Hartford</a:t>
            </a:r>
          </a:p>
        </c:rich>
      </c:tx>
      <c:layout/>
      <c:spPr>
        <a:noFill/>
        <a:ln>
          <a:noFill/>
        </a:ln>
      </c:spPr>
    </c:title>
    <c:plotArea>
      <c:layout>
        <c:manualLayout>
          <c:xMode val="edge"/>
          <c:yMode val="edge"/>
          <c:x val="0.0105"/>
          <c:y val="0.10425"/>
          <c:w val="0.855"/>
          <c:h val="0.8805"/>
        </c:manualLayout>
      </c:layout>
      <c:barChart>
        <c:barDir val="col"/>
        <c:grouping val="clustered"/>
        <c:varyColors val="0"/>
        <c:ser>
          <c:idx val="0"/>
          <c:order val="0"/>
          <c:tx>
            <c:strRef>
              <c:f>Tables!$C$63</c:f>
              <c:strCache>
                <c:ptCount val="1"/>
                <c:pt idx="0">
                  <c:v>Clay Arsenal</c:v>
                </c:pt>
              </c:strCache>
            </c:strRef>
          </c:tx>
          <c:invertIfNegative val="0"/>
          <c:extLst>
            <c:ext xmlns:c14="http://schemas.microsoft.com/office/drawing/2007/8/2/chart" uri="{6F2FDCE9-48DA-4B69-8628-5D25D57E5C99}">
              <c14:invertSolidFillFmt>
                <c14:spPr>
                  <a:solidFill>
                    <a:srgbClr val="000000"/>
                  </a:solidFill>
                </c14:spPr>
              </c14:invertSolidFillFmt>
            </c:ext>
          </c:extLst>
          <c:cat>
            <c:multiLvlStrRef>
              <c:f>Tables!$A$64:$B$69</c:f>
              <c:multiLvlStrCache>
                <c:ptCount val="6"/>
                <c:lvl>
                  <c:pt idx="0">
                    <c:v>% Single female householder with children</c:v>
                  </c:pt>
                  <c:pt idx="1">
                    <c:v>% Single male householder with children</c:v>
                  </c:pt>
                  <c:pt idx="2">
                    <c:v>% Married couple families with children</c:v>
                  </c:pt>
                  <c:pt idx="3">
                    <c:v>% Single female householder no children present</c:v>
                  </c:pt>
                  <c:pt idx="4">
                    <c:v>% Single male householder no children present</c:v>
                  </c:pt>
                  <c:pt idx="5">
                    <c:v>% Married couple families no children present</c:v>
                  </c:pt>
                </c:lvl>
              </c:multiLvlStrCache>
            </c:multiLvlStrRef>
          </c:cat>
          <c:val>
            <c:numRef>
              <c:f>Tables!$C$64:$C$69</c:f>
              <c:numCache>
                <c:ptCount val="6"/>
                <c:pt idx="0">
                  <c:v>0.4728476821192053</c:v>
                </c:pt>
                <c:pt idx="1">
                  <c:v>0.056291390728476824</c:v>
                </c:pt>
                <c:pt idx="2">
                  <c:v>0.09403973509933775</c:v>
                </c:pt>
                <c:pt idx="3">
                  <c:v>0.2271523178807947</c:v>
                </c:pt>
                <c:pt idx="4">
                  <c:v>0.030463576158940398</c:v>
                </c:pt>
                <c:pt idx="5">
                  <c:v>0.119</c:v>
                </c:pt>
              </c:numCache>
            </c:numRef>
          </c:val>
        </c:ser>
        <c:ser>
          <c:idx val="1"/>
          <c:order val="1"/>
          <c:tx>
            <c:strRef>
              <c:f>Tables!$D$63</c:f>
              <c:strCache>
                <c:ptCount val="1"/>
                <c:pt idx="0">
                  <c:v>City of Hartford</c:v>
                </c:pt>
              </c:strCache>
            </c:strRef>
          </c:tx>
          <c:invertIfNegative val="0"/>
          <c:extLst>
            <c:ext xmlns:c14="http://schemas.microsoft.com/office/drawing/2007/8/2/chart" uri="{6F2FDCE9-48DA-4B69-8628-5D25D57E5C99}">
              <c14:invertSolidFillFmt>
                <c14:spPr>
                  <a:solidFill>
                    <a:srgbClr val="000000"/>
                  </a:solidFill>
                </c14:spPr>
              </c14:invertSolidFillFmt>
            </c:ext>
          </c:extLst>
          <c:cat>
            <c:multiLvlStrRef>
              <c:f>Tables!$A$64:$B$69</c:f>
              <c:multiLvlStrCache>
                <c:ptCount val="6"/>
                <c:lvl>
                  <c:pt idx="0">
                    <c:v>% Single female householder with children</c:v>
                  </c:pt>
                  <c:pt idx="1">
                    <c:v>% Single male householder with children</c:v>
                  </c:pt>
                  <c:pt idx="2">
                    <c:v>% Married couple families with children</c:v>
                  </c:pt>
                  <c:pt idx="3">
                    <c:v>% Single female householder no children present</c:v>
                  </c:pt>
                  <c:pt idx="4">
                    <c:v>% Single male householder no children present</c:v>
                  </c:pt>
                  <c:pt idx="5">
                    <c:v>% Married couple families no children present</c:v>
                  </c:pt>
                </c:lvl>
              </c:multiLvlStrCache>
            </c:multiLvlStrRef>
          </c:cat>
          <c:val>
            <c:numRef>
              <c:f>Tables!$D$64:$D$69</c:f>
              <c:numCache>
                <c:ptCount val="6"/>
                <c:pt idx="0">
                  <c:v>0.34364186063453905</c:v>
                </c:pt>
                <c:pt idx="1">
                  <c:v>0.05179761774669435</c:v>
                </c:pt>
                <c:pt idx="2">
                  <c:v>0.18384147452008887</c:v>
                </c:pt>
                <c:pt idx="3">
                  <c:v>0.15043893199286051</c:v>
                </c:pt>
                <c:pt idx="4">
                  <c:v>0.04458529122500273</c:v>
                </c:pt>
                <c:pt idx="5">
                  <c:v>0.2256948238808145</c:v>
                </c:pt>
              </c:numCache>
            </c:numRef>
          </c:val>
        </c:ser>
        <c:axId val="12126761"/>
        <c:axId val="42031986"/>
      </c:barChart>
      <c:catAx>
        <c:axId val="12126761"/>
        <c:scaling>
          <c:orientation val="minMax"/>
        </c:scaling>
        <c:axPos val="b"/>
        <c:delete val="0"/>
        <c:numFmt formatCode="General" sourceLinked="1"/>
        <c:majorTickMark val="out"/>
        <c:minorTickMark val="none"/>
        <c:tickLblPos val="nextTo"/>
        <c:crossAx val="42031986"/>
        <c:crosses val="autoZero"/>
        <c:auto val="1"/>
        <c:lblOffset val="100"/>
        <c:noMultiLvlLbl val="0"/>
      </c:catAx>
      <c:valAx>
        <c:axId val="42031986"/>
        <c:scaling>
          <c:orientation val="minMax"/>
        </c:scaling>
        <c:axPos val="l"/>
        <c:majorGridlines/>
        <c:delete val="0"/>
        <c:numFmt formatCode="General" sourceLinked="1"/>
        <c:majorTickMark val="out"/>
        <c:minorTickMark val="none"/>
        <c:tickLblPos val="nextTo"/>
        <c:crossAx val="12126761"/>
        <c:crossesAt val="1"/>
        <c:crossBetween val="between"/>
        <c:dispUnits/>
      </c:valAx>
      <c:spPr>
        <a:solidFill>
          <a:srgbClr val="FFFFFF"/>
        </a:solidFill>
        <a:ln w="12700">
          <a:solidFill>
            <a:srgbClr val="808080"/>
          </a:solidFill>
        </a:ln>
      </c:spPr>
    </c:plotArea>
    <c:legend>
      <c:legendPos val="r"/>
      <c:layout>
        <c:manualLayout>
          <c:xMode val="edge"/>
          <c:yMode val="edge"/>
          <c:x val="0.825"/>
          <c:y val="0.36375"/>
          <c:w val="0.16975"/>
          <c:h val="0.084"/>
        </c:manualLayout>
      </c:layout>
      <c:overlay val="0"/>
    </c:legend>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Age Distribution:  Clay Arsenal vs. Hartford</a:t>
            </a:r>
          </a:p>
        </c:rich>
      </c:tx>
      <c:layout/>
      <c:spPr>
        <a:noFill/>
        <a:ln>
          <a:noFill/>
        </a:ln>
      </c:spPr>
    </c:title>
    <c:plotArea>
      <c:layout/>
      <c:barChart>
        <c:barDir val="col"/>
        <c:grouping val="clustered"/>
        <c:varyColors val="0"/>
        <c:ser>
          <c:idx val="0"/>
          <c:order val="0"/>
          <c:tx>
            <c:strRef>
              <c:f>Tables!$A$30</c:f>
              <c:strCache>
                <c:ptCount val="1"/>
                <c:pt idx="0">
                  <c:v>Clay Arsenal</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Tables!$A$14:$A$17</c:f>
              <c:strCache>
                <c:ptCount val="4"/>
                <c:pt idx="0">
                  <c:v>0-19 years</c:v>
                </c:pt>
                <c:pt idx="1">
                  <c:v>20-34 years</c:v>
                </c:pt>
                <c:pt idx="2">
                  <c:v>35-64 years</c:v>
                </c:pt>
                <c:pt idx="3">
                  <c:v>65+ years</c:v>
                </c:pt>
              </c:strCache>
            </c:strRef>
          </c:cat>
          <c:val>
            <c:numRef>
              <c:f>Tables!$C$14:$C$17</c:f>
              <c:numCache>
                <c:ptCount val="4"/>
                <c:pt idx="0">
                  <c:v>0.441</c:v>
                </c:pt>
                <c:pt idx="1">
                  <c:v>0.207</c:v>
                </c:pt>
                <c:pt idx="2">
                  <c:v>0.305</c:v>
                </c:pt>
                <c:pt idx="3">
                  <c:v>0.046</c:v>
                </c:pt>
              </c:numCache>
            </c:numRef>
          </c:val>
        </c:ser>
        <c:ser>
          <c:idx val="1"/>
          <c:order val="1"/>
          <c:tx>
            <c:strRef>
              <c:f>Tables!$A$31</c:f>
              <c:strCache>
                <c:ptCount val="1"/>
                <c:pt idx="0">
                  <c:v>City of Hartford</c:v>
                </c:pt>
              </c:strCache>
            </c:strRef>
          </c:tx>
          <c:invertIfNegative val="0"/>
          <c:extLst>
            <c:ext xmlns:c14="http://schemas.microsoft.com/office/drawing/2007/8/2/chart" uri="{6F2FDCE9-48DA-4B69-8628-5D25D57E5C99}">
              <c14:invertSolidFillFmt>
                <c14:spPr>
                  <a:solidFill>
                    <a:srgbClr val="000000"/>
                  </a:solidFill>
                </c14:spPr>
              </c14:invertSolidFillFmt>
            </c:ext>
          </c:extLst>
          <c:val>
            <c:numRef>
              <c:f>Tables!$E$14:$E$17</c:f>
              <c:numCache>
                <c:ptCount val="4"/>
                <c:pt idx="0">
                  <c:v>0.339</c:v>
                </c:pt>
                <c:pt idx="1">
                  <c:v>0.243</c:v>
                </c:pt>
                <c:pt idx="2">
                  <c:v>0.324</c:v>
                </c:pt>
                <c:pt idx="3">
                  <c:v>0.095</c:v>
                </c:pt>
              </c:numCache>
            </c:numRef>
          </c:val>
        </c:ser>
        <c:axId val="42743555"/>
        <c:axId val="49147676"/>
      </c:barChart>
      <c:catAx>
        <c:axId val="42743555"/>
        <c:scaling>
          <c:orientation val="minMax"/>
        </c:scaling>
        <c:axPos val="b"/>
        <c:delete val="0"/>
        <c:numFmt formatCode="General" sourceLinked="1"/>
        <c:majorTickMark val="out"/>
        <c:minorTickMark val="none"/>
        <c:tickLblPos val="nextTo"/>
        <c:crossAx val="49147676"/>
        <c:crosses val="autoZero"/>
        <c:auto val="1"/>
        <c:lblOffset val="100"/>
        <c:noMultiLvlLbl val="0"/>
      </c:catAx>
      <c:valAx>
        <c:axId val="49147676"/>
        <c:scaling>
          <c:orientation val="minMax"/>
        </c:scaling>
        <c:axPos val="l"/>
        <c:majorGridlines/>
        <c:delete val="0"/>
        <c:numFmt formatCode="General" sourceLinked="1"/>
        <c:majorTickMark val="out"/>
        <c:minorTickMark val="none"/>
        <c:tickLblPos val="nextTo"/>
        <c:crossAx val="42743555"/>
        <c:crossesAt val="1"/>
        <c:crossBetween val="between"/>
        <c:dispUnits/>
      </c:valAx>
      <c:spPr>
        <a:solidFill>
          <a:srgbClr val="FFFFFF"/>
        </a:solidFill>
        <a:ln w="12700">
          <a:solidFill>
            <a:srgbClr val="808080"/>
          </a:solidFill>
        </a:ln>
      </c:spPr>
    </c:plotArea>
    <c:legend>
      <c:legendPos val="r"/>
      <c:layout/>
      <c:overlay val="0"/>
    </c:legend>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Gender:  Clay Arsenal vs. Hartford</a:t>
            </a:r>
          </a:p>
        </c:rich>
      </c:tx>
      <c:layout/>
      <c:spPr>
        <a:noFill/>
        <a:ln>
          <a:noFill/>
        </a:ln>
      </c:spPr>
    </c:title>
    <c:plotArea>
      <c:layout/>
      <c:barChart>
        <c:barDir val="col"/>
        <c:grouping val="clustered"/>
        <c:varyColors val="0"/>
        <c:ser>
          <c:idx val="0"/>
          <c:order val="0"/>
          <c:tx>
            <c:strRef>
              <c:f>Tables!$A$30</c:f>
              <c:strCache>
                <c:ptCount val="1"/>
                <c:pt idx="0">
                  <c:v>Clay Arsenal</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Tables!$A$23:$A$24</c:f>
              <c:strCache>
                <c:ptCount val="2"/>
                <c:pt idx="0">
                  <c:v>Male</c:v>
                </c:pt>
                <c:pt idx="1">
                  <c:v>Female</c:v>
                </c:pt>
              </c:strCache>
            </c:strRef>
          </c:cat>
          <c:val>
            <c:numRef>
              <c:f>Tables!$C$23:$C$24</c:f>
              <c:numCache>
                <c:ptCount val="2"/>
                <c:pt idx="0">
                  <c:v>0.4709128172788901</c:v>
                </c:pt>
                <c:pt idx="1">
                  <c:v>0.5290871827211099</c:v>
                </c:pt>
              </c:numCache>
            </c:numRef>
          </c:val>
        </c:ser>
        <c:ser>
          <c:idx val="1"/>
          <c:order val="1"/>
          <c:tx>
            <c:strRef>
              <c:f>Tables!$A$31</c:f>
              <c:strCache>
                <c:ptCount val="1"/>
                <c:pt idx="0">
                  <c:v>City of Hartford</c:v>
                </c:pt>
              </c:strCache>
            </c:strRef>
          </c:tx>
          <c:invertIfNegative val="0"/>
          <c:extLst>
            <c:ext xmlns:c14="http://schemas.microsoft.com/office/drawing/2007/8/2/chart" uri="{6F2FDCE9-48DA-4B69-8628-5D25D57E5C99}">
              <c14:invertSolidFillFmt>
                <c14:spPr>
                  <a:solidFill>
                    <a:srgbClr val="000000"/>
                  </a:solidFill>
                </c14:spPr>
              </c14:invertSolidFillFmt>
            </c:ext>
          </c:extLst>
          <c:val>
            <c:numRef>
              <c:f>Tables!$E$23:$E$24</c:f>
              <c:numCache>
                <c:ptCount val="2"/>
                <c:pt idx="0">
                  <c:v>0.478</c:v>
                </c:pt>
                <c:pt idx="1">
                  <c:v>0.522</c:v>
                </c:pt>
              </c:numCache>
            </c:numRef>
          </c:val>
        </c:ser>
        <c:axId val="39675901"/>
        <c:axId val="21538790"/>
      </c:barChart>
      <c:catAx>
        <c:axId val="39675901"/>
        <c:scaling>
          <c:orientation val="minMax"/>
        </c:scaling>
        <c:axPos val="b"/>
        <c:delete val="0"/>
        <c:numFmt formatCode="General" sourceLinked="1"/>
        <c:majorTickMark val="out"/>
        <c:minorTickMark val="none"/>
        <c:tickLblPos val="nextTo"/>
        <c:crossAx val="21538790"/>
        <c:crossesAt val="0"/>
        <c:auto val="1"/>
        <c:lblOffset val="100"/>
        <c:noMultiLvlLbl val="0"/>
      </c:catAx>
      <c:valAx>
        <c:axId val="21538790"/>
        <c:scaling>
          <c:orientation val="minMax"/>
          <c:max val="1"/>
          <c:min val="0"/>
        </c:scaling>
        <c:axPos val="l"/>
        <c:majorGridlines/>
        <c:delete val="0"/>
        <c:numFmt formatCode="General" sourceLinked="1"/>
        <c:majorTickMark val="out"/>
        <c:minorTickMark val="none"/>
        <c:tickLblPos val="nextTo"/>
        <c:crossAx val="39675901"/>
        <c:crossesAt val="1"/>
        <c:crossBetween val="between"/>
        <c:dispUnits/>
        <c:majorUnit val="0.1"/>
        <c:minorUnit val="0.002"/>
      </c:valAx>
      <c:spPr>
        <a:solidFill>
          <a:srgbClr val="FFFFFF"/>
        </a:solidFill>
        <a:ln w="12700">
          <a:solidFill>
            <a:srgbClr val="808080"/>
          </a:solidFill>
        </a:ln>
      </c:spPr>
    </c:plotArea>
    <c:legend>
      <c:legendPos val="r"/>
      <c:layout/>
      <c:overlay val="0"/>
    </c:legend>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tx>
            <c:strRef>
              <c:f>Tables!$A$30</c:f>
              <c:strCache>
                <c:ptCount val="1"/>
                <c:pt idx="0">
                  <c:v>Clay Arsenal</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Tables!$D$29</c:f>
              <c:strCache>
                <c:ptCount val="1"/>
                <c:pt idx="0">
                  <c:v>Percentage of Population That is Foreign Born</c:v>
                </c:pt>
              </c:strCache>
            </c:strRef>
          </c:cat>
          <c:val>
            <c:numRef>
              <c:f>Tables!$D$30</c:f>
              <c:numCache>
                <c:ptCount val="1"/>
                <c:pt idx="0">
                  <c:v>0.075</c:v>
                </c:pt>
              </c:numCache>
            </c:numRef>
          </c:val>
        </c:ser>
        <c:ser>
          <c:idx val="1"/>
          <c:order val="1"/>
          <c:tx>
            <c:strRef>
              <c:f>Tables!$A$31</c:f>
              <c:strCache>
                <c:ptCount val="1"/>
                <c:pt idx="0">
                  <c:v>City of Hartford</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Tables!$D$29</c:f>
              <c:strCache>
                <c:ptCount val="1"/>
                <c:pt idx="0">
                  <c:v>Percentage of Population That is Foreign Born</c:v>
                </c:pt>
              </c:strCache>
            </c:strRef>
          </c:cat>
          <c:val>
            <c:numRef>
              <c:f>Tables!$D$31</c:f>
              <c:numCache>
                <c:ptCount val="1"/>
                <c:pt idx="0">
                  <c:v>0.186</c:v>
                </c:pt>
              </c:numCache>
            </c:numRef>
          </c:val>
        </c:ser>
        <c:axId val="59631383"/>
        <c:axId val="66920400"/>
      </c:barChart>
      <c:catAx>
        <c:axId val="59631383"/>
        <c:scaling>
          <c:orientation val="minMax"/>
        </c:scaling>
        <c:axPos val="b"/>
        <c:delete val="0"/>
        <c:numFmt formatCode="General" sourceLinked="1"/>
        <c:majorTickMark val="out"/>
        <c:minorTickMark val="none"/>
        <c:tickLblPos val="nextTo"/>
        <c:crossAx val="66920400"/>
        <c:crosses val="autoZero"/>
        <c:auto val="1"/>
        <c:lblOffset val="100"/>
        <c:noMultiLvlLbl val="0"/>
      </c:catAx>
      <c:valAx>
        <c:axId val="66920400"/>
        <c:scaling>
          <c:orientation val="minMax"/>
        </c:scaling>
        <c:axPos val="l"/>
        <c:majorGridlines/>
        <c:delete val="0"/>
        <c:numFmt formatCode="General" sourceLinked="1"/>
        <c:majorTickMark val="out"/>
        <c:minorTickMark val="none"/>
        <c:tickLblPos val="nextTo"/>
        <c:crossAx val="59631383"/>
        <c:crossesAt val="1"/>
        <c:crossBetween val="between"/>
        <c:dispUnits/>
      </c:valAx>
      <c:spPr>
        <a:solidFill>
          <a:srgbClr val="FFFFFF"/>
        </a:solidFill>
        <a:ln w="12700">
          <a:solidFill>
            <a:srgbClr val="808080"/>
          </a:solidFill>
        </a:ln>
      </c:spPr>
    </c:plotArea>
    <c:legend>
      <c:legendPos val="r"/>
      <c:layout/>
      <c:overlay val="0"/>
    </c:legend>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Median Household Income:  Clay Arsenal vs. Hartford</a:t>
            </a:r>
          </a:p>
        </c:rich>
      </c:tx>
      <c:layout/>
      <c:spPr>
        <a:noFill/>
        <a:ln>
          <a:noFill/>
        </a:ln>
      </c:spPr>
    </c:title>
    <c:plotArea>
      <c:layout/>
      <c:barChart>
        <c:barDir val="col"/>
        <c:grouping val="clustered"/>
        <c:varyColors val="0"/>
        <c:ser>
          <c:idx val="0"/>
          <c:order val="0"/>
          <c:tx>
            <c:strRef>
              <c:f>Tables!$A$45</c:f>
              <c:strCache>
                <c:ptCount val="1"/>
                <c:pt idx="0">
                  <c:v>Clay Arsenal</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Tables!$B$44:$C$44</c:f>
              <c:numCache>
                <c:ptCount val="2"/>
                <c:pt idx="0">
                  <c:v>1990</c:v>
                </c:pt>
                <c:pt idx="1">
                  <c:v>2000</c:v>
                </c:pt>
              </c:numCache>
            </c:numRef>
          </c:cat>
          <c:val>
            <c:numRef>
              <c:f>Tables!$E$45:$F$45</c:f>
              <c:numCache>
                <c:ptCount val="2"/>
                <c:pt idx="0">
                  <c:v>15793</c:v>
                </c:pt>
                <c:pt idx="1">
                  <c:v>14522</c:v>
                </c:pt>
              </c:numCache>
            </c:numRef>
          </c:val>
        </c:ser>
        <c:ser>
          <c:idx val="1"/>
          <c:order val="1"/>
          <c:tx>
            <c:strRef>
              <c:f>Tables!$A$46</c:f>
              <c:strCache>
                <c:ptCount val="1"/>
                <c:pt idx="0">
                  <c:v>City of Hartford</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Tables!$B$44:$C$44</c:f>
              <c:numCache>
                <c:ptCount val="2"/>
                <c:pt idx="0">
                  <c:v>1990</c:v>
                </c:pt>
                <c:pt idx="1">
                  <c:v>2000</c:v>
                </c:pt>
              </c:numCache>
            </c:numRef>
          </c:cat>
          <c:val>
            <c:numRef>
              <c:f>Tables!$E$46:$F$46</c:f>
              <c:numCache>
                <c:ptCount val="2"/>
                <c:pt idx="0">
                  <c:v>30378</c:v>
                </c:pt>
                <c:pt idx="1">
                  <c:v>25150</c:v>
                </c:pt>
              </c:numCache>
            </c:numRef>
          </c:val>
        </c:ser>
        <c:axId val="65412689"/>
        <c:axId val="51843290"/>
      </c:barChart>
      <c:catAx>
        <c:axId val="65412689"/>
        <c:scaling>
          <c:orientation val="minMax"/>
        </c:scaling>
        <c:axPos val="b"/>
        <c:delete val="0"/>
        <c:numFmt formatCode="General" sourceLinked="1"/>
        <c:majorTickMark val="out"/>
        <c:minorTickMark val="none"/>
        <c:tickLblPos val="nextTo"/>
        <c:crossAx val="51843290"/>
        <c:crosses val="autoZero"/>
        <c:auto val="1"/>
        <c:lblOffset val="100"/>
        <c:noMultiLvlLbl val="0"/>
      </c:catAx>
      <c:valAx>
        <c:axId val="51843290"/>
        <c:scaling>
          <c:orientation val="minMax"/>
        </c:scaling>
        <c:axPos val="l"/>
        <c:majorGridlines/>
        <c:delete val="0"/>
        <c:numFmt formatCode="General" sourceLinked="1"/>
        <c:majorTickMark val="out"/>
        <c:minorTickMark val="none"/>
        <c:tickLblPos val="nextTo"/>
        <c:crossAx val="65412689"/>
        <c:crossesAt val="1"/>
        <c:crossBetween val="between"/>
        <c:dispUnits/>
      </c:valAx>
      <c:spPr>
        <a:solidFill>
          <a:srgbClr val="FFFFFF"/>
        </a:solidFill>
        <a:ln w="12700">
          <a:solidFill>
            <a:srgbClr val="808080"/>
          </a:solidFill>
        </a:ln>
      </c:spPr>
    </c:plotArea>
    <c:legend>
      <c:legendPos val="r"/>
      <c:layout/>
      <c:overlay val="0"/>
    </c:legend>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Educational Attainment (Adults Aged 25+)</a:t>
            </a:r>
          </a:p>
        </c:rich>
      </c:tx>
      <c:layout/>
      <c:spPr>
        <a:noFill/>
        <a:ln>
          <a:noFill/>
        </a:ln>
      </c:spPr>
    </c:title>
    <c:plotArea>
      <c:layout/>
      <c:barChart>
        <c:barDir val="col"/>
        <c:grouping val="clustered"/>
        <c:varyColors val="0"/>
        <c:ser>
          <c:idx val="0"/>
          <c:order val="0"/>
          <c:tx>
            <c:strRef>
              <c:f>Tables!$A$59</c:f>
              <c:strCache>
                <c:ptCount val="1"/>
                <c:pt idx="0">
                  <c:v>Clay Arsenal</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Tables!$B$51:$G$51</c:f>
              <c:strCache>
                <c:ptCount val="6"/>
                <c:pt idx="0">
                  <c:v>No High School Education</c:v>
                </c:pt>
                <c:pt idx="1">
                  <c:v>Left School During High School</c:v>
                </c:pt>
                <c:pt idx="2">
                  <c:v>High School Diploma Only</c:v>
                </c:pt>
                <c:pt idx="3">
                  <c:v>Some College, No Degree</c:v>
                </c:pt>
                <c:pt idx="4">
                  <c:v>Associates Degree</c:v>
                </c:pt>
                <c:pt idx="5">
                  <c:v>Bachelors / Graduate, Professional Degree</c:v>
                </c:pt>
              </c:strCache>
            </c:strRef>
          </c:cat>
          <c:val>
            <c:numRef>
              <c:f>Tables!$B$53:$G$53</c:f>
              <c:numCache>
                <c:ptCount val="6"/>
                <c:pt idx="0">
                  <c:v>0.272</c:v>
                </c:pt>
                <c:pt idx="1">
                  <c:v>0.282</c:v>
                </c:pt>
                <c:pt idx="2">
                  <c:v>0.308</c:v>
                </c:pt>
                <c:pt idx="3">
                  <c:v>0.077</c:v>
                </c:pt>
                <c:pt idx="4">
                  <c:v>0.028</c:v>
                </c:pt>
                <c:pt idx="5">
                  <c:v>0.033</c:v>
                </c:pt>
              </c:numCache>
            </c:numRef>
          </c:val>
        </c:ser>
        <c:ser>
          <c:idx val="1"/>
          <c:order val="1"/>
          <c:tx>
            <c:strRef>
              <c:f>Tables!$A$60</c:f>
              <c:strCache>
                <c:ptCount val="1"/>
                <c:pt idx="0">
                  <c:v>Hartford</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Tables!$B$51:$G$51</c:f>
              <c:strCache>
                <c:ptCount val="6"/>
                <c:pt idx="0">
                  <c:v>No High School Education</c:v>
                </c:pt>
                <c:pt idx="1">
                  <c:v>Left School During High School</c:v>
                </c:pt>
                <c:pt idx="2">
                  <c:v>High School Diploma Only</c:v>
                </c:pt>
                <c:pt idx="3">
                  <c:v>Some College, No Degree</c:v>
                </c:pt>
                <c:pt idx="4">
                  <c:v>Associates Degree</c:v>
                </c:pt>
                <c:pt idx="5">
                  <c:v>Bachelors / Graduate, Professional Degree</c:v>
                </c:pt>
              </c:strCache>
            </c:strRef>
          </c:cat>
          <c:val>
            <c:numRef>
              <c:f>Tables!$B$52:$G$52</c:f>
              <c:numCache>
                <c:ptCount val="6"/>
                <c:pt idx="0">
                  <c:v>0.165</c:v>
                </c:pt>
                <c:pt idx="1">
                  <c:v>0.226</c:v>
                </c:pt>
                <c:pt idx="2">
                  <c:v>0.304</c:v>
                </c:pt>
                <c:pt idx="3">
                  <c:v>0.142</c:v>
                </c:pt>
                <c:pt idx="4">
                  <c:v>0.038</c:v>
                </c:pt>
                <c:pt idx="5">
                  <c:v>0.124</c:v>
                </c:pt>
              </c:numCache>
            </c:numRef>
          </c:val>
        </c:ser>
        <c:axId val="63936427"/>
        <c:axId val="38556932"/>
      </c:barChart>
      <c:catAx>
        <c:axId val="63936427"/>
        <c:scaling>
          <c:orientation val="minMax"/>
        </c:scaling>
        <c:axPos val="b"/>
        <c:delete val="0"/>
        <c:numFmt formatCode="General" sourceLinked="1"/>
        <c:majorTickMark val="out"/>
        <c:minorTickMark val="none"/>
        <c:tickLblPos val="nextTo"/>
        <c:crossAx val="38556932"/>
        <c:crosses val="autoZero"/>
        <c:auto val="1"/>
        <c:lblOffset val="100"/>
        <c:noMultiLvlLbl val="0"/>
      </c:catAx>
      <c:valAx>
        <c:axId val="38556932"/>
        <c:scaling>
          <c:orientation val="minMax"/>
        </c:scaling>
        <c:axPos val="l"/>
        <c:majorGridlines/>
        <c:delete val="0"/>
        <c:numFmt formatCode="General" sourceLinked="1"/>
        <c:majorTickMark val="out"/>
        <c:minorTickMark val="none"/>
        <c:tickLblPos val="nextTo"/>
        <c:crossAx val="63936427"/>
        <c:crossesAt val="1"/>
        <c:crossBetween val="between"/>
        <c:dispUnits/>
      </c:valAx>
      <c:spPr>
        <a:solidFill>
          <a:srgbClr val="FFFFFF"/>
        </a:solidFill>
        <a:ln w="12700">
          <a:solidFill>
            <a:srgbClr val="808080"/>
          </a:solidFill>
        </a:ln>
      </c:spPr>
    </c:plotArea>
    <c:legend>
      <c:legendPos val="r"/>
      <c:layout/>
      <c:overlay val="0"/>
    </c:legend>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Unemployment:  Clay Arsenal vs. Hartford</a:t>
            </a:r>
          </a:p>
        </c:rich>
      </c:tx>
      <c:layout/>
      <c:spPr>
        <a:noFill/>
        <a:ln>
          <a:noFill/>
        </a:ln>
      </c:spPr>
    </c:title>
    <c:plotArea>
      <c:layout/>
      <c:barChart>
        <c:barDir val="col"/>
        <c:grouping val="clustered"/>
        <c:varyColors val="0"/>
        <c:ser>
          <c:idx val="0"/>
          <c:order val="0"/>
          <c:tx>
            <c:strRef>
              <c:f>Tables!$A$59</c:f>
              <c:strCache>
                <c:ptCount val="1"/>
                <c:pt idx="0">
                  <c:v>Clay Arsenal</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Tables!$B$58:$C$58</c:f>
              <c:numCache>
                <c:ptCount val="2"/>
                <c:pt idx="0">
                  <c:v>1990</c:v>
                </c:pt>
                <c:pt idx="1">
                  <c:v>2000</c:v>
                </c:pt>
              </c:numCache>
            </c:numRef>
          </c:cat>
          <c:val>
            <c:numRef>
              <c:f>Tables!$B$59:$C$59</c:f>
              <c:numCache>
                <c:ptCount val="2"/>
                <c:pt idx="0">
                  <c:v>0.318</c:v>
                </c:pt>
                <c:pt idx="1">
                  <c:v>0.21</c:v>
                </c:pt>
              </c:numCache>
            </c:numRef>
          </c:val>
        </c:ser>
        <c:ser>
          <c:idx val="1"/>
          <c:order val="1"/>
          <c:tx>
            <c:strRef>
              <c:f>Tables!$A$60</c:f>
              <c:strCache>
                <c:ptCount val="1"/>
                <c:pt idx="0">
                  <c:v>Hartford</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Tables!$B$58:$C$58</c:f>
              <c:numCache>
                <c:ptCount val="2"/>
                <c:pt idx="0">
                  <c:v>1990</c:v>
                </c:pt>
                <c:pt idx="1">
                  <c:v>2000</c:v>
                </c:pt>
              </c:numCache>
            </c:numRef>
          </c:cat>
          <c:val>
            <c:numRef>
              <c:f>Tables!$B$60:$C$60</c:f>
              <c:numCache>
                <c:ptCount val="2"/>
                <c:pt idx="0">
                  <c:v>0.107</c:v>
                </c:pt>
                <c:pt idx="1">
                  <c:v>0.091</c:v>
                </c:pt>
              </c:numCache>
            </c:numRef>
          </c:val>
        </c:ser>
        <c:axId val="11468069"/>
        <c:axId val="36103758"/>
      </c:barChart>
      <c:catAx>
        <c:axId val="11468069"/>
        <c:scaling>
          <c:orientation val="minMax"/>
        </c:scaling>
        <c:axPos val="b"/>
        <c:delete val="0"/>
        <c:numFmt formatCode="General" sourceLinked="1"/>
        <c:majorTickMark val="out"/>
        <c:minorTickMark val="none"/>
        <c:tickLblPos val="nextTo"/>
        <c:crossAx val="36103758"/>
        <c:crosses val="autoZero"/>
        <c:auto val="1"/>
        <c:lblOffset val="100"/>
        <c:noMultiLvlLbl val="0"/>
      </c:catAx>
      <c:valAx>
        <c:axId val="36103758"/>
        <c:scaling>
          <c:orientation val="minMax"/>
        </c:scaling>
        <c:axPos val="l"/>
        <c:majorGridlines/>
        <c:delete val="0"/>
        <c:numFmt formatCode="General" sourceLinked="1"/>
        <c:majorTickMark val="out"/>
        <c:minorTickMark val="none"/>
        <c:tickLblPos val="nextTo"/>
        <c:crossAx val="11468069"/>
        <c:crossesAt val="1"/>
        <c:crossBetween val="between"/>
        <c:dispUnits/>
      </c:valAx>
      <c:spPr>
        <a:solidFill>
          <a:srgbClr val="FFFFFF"/>
        </a:solidFill>
        <a:ln w="12700">
          <a:solidFill>
            <a:srgbClr val="808080"/>
          </a:solidFill>
        </a:ln>
      </c:spPr>
    </c:plotArea>
    <c:legend>
      <c:legendPos val="r"/>
      <c:layout/>
      <c:overlay val="0"/>
    </c:legend>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chartsheets/_rels/sheet10.xml.rels><?xml version="1.0" encoding="utf-8" standalone="yes"?><Relationships xmlns="http://schemas.openxmlformats.org/package/2006/relationships"><Relationship Id="rId1" Type="http://schemas.openxmlformats.org/officeDocument/2006/relationships/drawing" Target="../drawings/drawing10.xml" /></Relationships>
</file>

<file path=xl/chartsheets/_rels/sheet11.xml.rels><?xml version="1.0" encoding="utf-8" standalone="yes"?><Relationships xmlns="http://schemas.openxmlformats.org/package/2006/relationships"><Relationship Id="rId1" Type="http://schemas.openxmlformats.org/officeDocument/2006/relationships/drawing" Target="../drawings/drawing11.xml" /></Relationships>
</file>

<file path=xl/chartsheets/_rels/sheet12.xml.rels><?xml version="1.0" encoding="utf-8" standalone="yes"?><Relationships xmlns="http://schemas.openxmlformats.org/package/2006/relationships"><Relationship Id="rId1" Type="http://schemas.openxmlformats.org/officeDocument/2006/relationships/drawing" Target="../drawings/drawing12.xml" /></Relationships>
</file>

<file path=xl/chartsheets/_rels/sheet13.xml.rels><?xml version="1.0" encoding="utf-8" standalone="yes"?><Relationships xmlns="http://schemas.openxmlformats.org/package/2006/relationships"><Relationship Id="rId1" Type="http://schemas.openxmlformats.org/officeDocument/2006/relationships/drawing" Target="../drawings/drawing13.xml" /></Relationships>
</file>

<file path=xl/chartsheets/_rels/sheet14.xml.rels><?xml version="1.0" encoding="utf-8" standalone="yes"?><Relationships xmlns="http://schemas.openxmlformats.org/package/2006/relationships"><Relationship Id="rId1" Type="http://schemas.openxmlformats.org/officeDocument/2006/relationships/drawing" Target="../drawings/drawing14.xml" /></Relationships>
</file>

<file path=xl/chartsheets/_rels/sheet15.xml.rels><?xml version="1.0" encoding="utf-8" standalone="yes"?><Relationships xmlns="http://schemas.openxmlformats.org/package/2006/relationships"><Relationship Id="rId1" Type="http://schemas.openxmlformats.org/officeDocument/2006/relationships/drawing" Target="../drawings/drawing15.xml" /></Relationships>
</file>

<file path=xl/chartsheets/_rels/sheet16.xml.rels><?xml version="1.0" encoding="utf-8" standalone="yes"?><Relationships xmlns="http://schemas.openxmlformats.org/package/2006/relationships"><Relationship Id="rId1" Type="http://schemas.openxmlformats.org/officeDocument/2006/relationships/drawing" Target="../drawings/drawing16.xml" /></Relationships>
</file>

<file path=xl/chartsheets/_rels/sheet17.xml.rels><?xml version="1.0" encoding="utf-8" standalone="yes"?><Relationships xmlns="http://schemas.openxmlformats.org/package/2006/relationships"><Relationship Id="rId1" Type="http://schemas.openxmlformats.org/officeDocument/2006/relationships/drawing" Target="../drawings/drawing17.xml" /></Relationships>
</file>

<file path=xl/chartsheets/_rels/sheet18.xml.rels><?xml version="1.0" encoding="utf-8" standalone="yes"?><Relationships xmlns="http://schemas.openxmlformats.org/package/2006/relationships"><Relationship Id="rId1" Type="http://schemas.openxmlformats.org/officeDocument/2006/relationships/drawing" Target="../drawings/drawing18.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chart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chartsheets/_rels/sheet8.xml.rels><?xml version="1.0" encoding="utf-8" standalone="yes"?><Relationships xmlns="http://schemas.openxmlformats.org/package/2006/relationships"><Relationship Id="rId1" Type="http://schemas.openxmlformats.org/officeDocument/2006/relationships/drawing" Target="../drawings/drawing8.xml" /></Relationships>
</file>

<file path=xl/chartsheets/_rels/sheet9.xml.rels><?xml version="1.0" encoding="utf-8" standalone="yes"?><Relationships xmlns="http://schemas.openxmlformats.org/package/2006/relationships"><Relationship Id="rId1" Type="http://schemas.openxmlformats.org/officeDocument/2006/relationships/drawing" Target="../drawings/drawing9.xml" /></Relationships>
</file>

<file path=xl/chartsheets/sheet1.xml><?xml version="1.0" encoding="utf-8"?>
<chartsheet xmlns="http://schemas.openxmlformats.org/spreadsheetml/2006/main" xmlns:r="http://schemas.openxmlformats.org/officeDocument/2006/relationships">
  <sheetViews>
    <sheetView workbookViewId="0" zoomScale="68"/>
  </sheetViews>
  <pageMargins left="0.75" right="0.75" top="1" bottom="1" header="0.5" footer="0.5"/>
  <pageSetup horizontalDpi="600" verticalDpi="600" orientation="landscape"/>
  <drawing r:id="rId1"/>
</chartsheet>
</file>

<file path=xl/chartsheets/sheet10.xml><?xml version="1.0" encoding="utf-8"?>
<chartsheet xmlns="http://schemas.openxmlformats.org/spreadsheetml/2006/main" xmlns:r="http://schemas.openxmlformats.org/officeDocument/2006/relationships">
  <sheetViews>
    <sheetView workbookViewId="0" zoomScale="68"/>
  </sheetViews>
  <pageMargins left="0.75" right="0.75" top="1" bottom="1" header="0.5" footer="0.5"/>
  <pageSetup horizontalDpi="600" verticalDpi="600" orientation="landscape"/>
  <drawing r:id="rId1"/>
</chartsheet>
</file>

<file path=xl/chartsheets/sheet11.xml><?xml version="1.0" encoding="utf-8"?>
<chartsheet xmlns="http://schemas.openxmlformats.org/spreadsheetml/2006/main" xmlns:r="http://schemas.openxmlformats.org/officeDocument/2006/relationships">
  <sheetViews>
    <sheetView workbookViewId="0" zoomScale="64"/>
  </sheetViews>
  <pageMargins left="0.75" right="0.75" top="1" bottom="1" header="0.5" footer="0.5"/>
  <pageSetup horizontalDpi="600" verticalDpi="600" orientation="landscape"/>
  <drawing r:id="rId1"/>
</chartsheet>
</file>

<file path=xl/chartsheets/sheet12.xml><?xml version="1.0" encoding="utf-8"?>
<chartsheet xmlns="http://schemas.openxmlformats.org/spreadsheetml/2006/main" xmlns:r="http://schemas.openxmlformats.org/officeDocument/2006/relationships">
  <sheetViews>
    <sheetView workbookViewId="0" zoomScale="64"/>
  </sheetViews>
  <pageMargins left="0.75" right="0.75" top="1" bottom="1" header="0.5" footer="0.5"/>
  <drawing r:id="rId1"/>
</chartsheet>
</file>

<file path=xl/chartsheets/sheet13.xml><?xml version="1.0" encoding="utf-8"?>
<chartsheet xmlns="http://schemas.openxmlformats.org/spreadsheetml/2006/main" xmlns:r="http://schemas.openxmlformats.org/officeDocument/2006/relationships">
  <sheetViews>
    <sheetView workbookViewId="0" zoomScale="64"/>
  </sheetViews>
  <pageMargins left="0.75" right="0.75" top="1" bottom="1" header="0.5" footer="0.5"/>
  <drawing r:id="rId1"/>
</chartsheet>
</file>

<file path=xl/chartsheets/sheet14.xml><?xml version="1.0" encoding="utf-8"?>
<chartsheet xmlns="http://schemas.openxmlformats.org/spreadsheetml/2006/main" xmlns:r="http://schemas.openxmlformats.org/officeDocument/2006/relationships">
  <sheetViews>
    <sheetView workbookViewId="0" zoomScale="64"/>
  </sheetViews>
  <pageMargins left="0.75" right="0.75" top="1" bottom="1" header="0.5" footer="0.5"/>
  <drawing r:id="rId1"/>
</chartsheet>
</file>

<file path=xl/chartsheets/sheet15.xml><?xml version="1.0" encoding="utf-8"?>
<chartsheet xmlns="http://schemas.openxmlformats.org/spreadsheetml/2006/main" xmlns:r="http://schemas.openxmlformats.org/officeDocument/2006/relationships">
  <sheetViews>
    <sheetView workbookViewId="0" zoomScale="64"/>
  </sheetViews>
  <pageMargins left="0.75" right="0.75" top="1" bottom="1" header="0.5" footer="0.5"/>
  <drawing r:id="rId1"/>
</chartsheet>
</file>

<file path=xl/chartsheets/sheet16.xml><?xml version="1.0" encoding="utf-8"?>
<chartsheet xmlns="http://schemas.openxmlformats.org/spreadsheetml/2006/main" xmlns:r="http://schemas.openxmlformats.org/officeDocument/2006/relationships">
  <sheetViews>
    <sheetView workbookViewId="0" zoomScale="64"/>
  </sheetViews>
  <pageMargins left="0.75" right="0.75" top="1" bottom="1" header="0.5" footer="0.5"/>
  <drawing r:id="rId1"/>
</chartsheet>
</file>

<file path=xl/chartsheets/sheet17.xml><?xml version="1.0" encoding="utf-8"?>
<chartsheet xmlns="http://schemas.openxmlformats.org/spreadsheetml/2006/main" xmlns:r="http://schemas.openxmlformats.org/officeDocument/2006/relationships">
  <sheetViews>
    <sheetView workbookViewId="0" zoomScale="64"/>
  </sheetViews>
  <pageMargins left="0.75" right="0.75" top="1" bottom="1" header="0.5" footer="0.5"/>
  <drawing r:id="rId1"/>
</chartsheet>
</file>

<file path=xl/chartsheets/sheet18.xml><?xml version="1.0" encoding="utf-8"?>
<chartsheet xmlns="http://schemas.openxmlformats.org/spreadsheetml/2006/main" xmlns:r="http://schemas.openxmlformats.org/officeDocument/2006/relationships">
  <sheetViews>
    <sheetView workbookViewId="0" zoomScale="64"/>
  </sheetViews>
  <pageMargins left="0.75" right="0.75" top="1" bottom="1" header="0.5" footer="0.5"/>
  <drawing r:id="rId1"/>
</chartsheet>
</file>

<file path=xl/chartsheets/sheet2.xml><?xml version="1.0" encoding="utf-8"?>
<chartsheet xmlns="http://schemas.openxmlformats.org/spreadsheetml/2006/main" xmlns:r="http://schemas.openxmlformats.org/officeDocument/2006/relationships">
  <sheetViews>
    <sheetView workbookViewId="0" zoomScale="68"/>
  </sheetViews>
  <pageMargins left="0.75" right="0.75" top="1" bottom="1" header="0.5" footer="0.5"/>
  <pageSetup horizontalDpi="600" verticalDpi="600" orientation="landscape"/>
  <drawing r:id="rId1"/>
</chartsheet>
</file>

<file path=xl/chartsheets/sheet3.xml><?xml version="1.0" encoding="utf-8"?>
<chartsheet xmlns="http://schemas.openxmlformats.org/spreadsheetml/2006/main" xmlns:r="http://schemas.openxmlformats.org/officeDocument/2006/relationships">
  <sheetViews>
    <sheetView workbookViewId="0" zoomScale="64"/>
  </sheetViews>
  <pageMargins left="0.75" right="0.75" top="1" bottom="1" header="0.5" footer="0.5"/>
  <pageSetup horizontalDpi="600" verticalDpi="600" orientation="landscape"/>
  <drawing r:id="rId1"/>
</chartsheet>
</file>

<file path=xl/chartsheets/sheet4.xml><?xml version="1.0" encoding="utf-8"?>
<chartsheet xmlns="http://schemas.openxmlformats.org/spreadsheetml/2006/main" xmlns:r="http://schemas.openxmlformats.org/officeDocument/2006/relationships">
  <sheetViews>
    <sheetView workbookViewId="0" zoomScale="68"/>
  </sheetViews>
  <pageMargins left="0.75" right="0.75" top="1" bottom="1" header="0.5" footer="0.5"/>
  <pageSetup horizontalDpi="600" verticalDpi="600" orientation="landscape"/>
  <drawing r:id="rId1"/>
</chartsheet>
</file>

<file path=xl/chartsheets/sheet5.xml><?xml version="1.0" encoding="utf-8"?>
<chartsheet xmlns="http://schemas.openxmlformats.org/spreadsheetml/2006/main" xmlns:r="http://schemas.openxmlformats.org/officeDocument/2006/relationships">
  <sheetViews>
    <sheetView workbookViewId="0" zoomScale="68"/>
  </sheetViews>
  <pageMargins left="0.75" right="0.75" top="1" bottom="1" header="0.5" footer="0.5"/>
  <pageSetup horizontalDpi="600" verticalDpi="600" orientation="landscape"/>
  <drawing r:id="rId1"/>
</chartsheet>
</file>

<file path=xl/chartsheets/sheet6.xml><?xml version="1.0" encoding="utf-8"?>
<chartsheet xmlns="http://schemas.openxmlformats.org/spreadsheetml/2006/main" xmlns:r="http://schemas.openxmlformats.org/officeDocument/2006/relationships">
  <sheetViews>
    <sheetView workbookViewId="0" zoomScale="68"/>
  </sheetViews>
  <pageMargins left="0.75" right="0.75" top="1" bottom="1" header="0.5" footer="0.5"/>
  <pageSetup horizontalDpi="600" verticalDpi="600" orientation="landscape"/>
  <drawing r:id="rId1"/>
</chartsheet>
</file>

<file path=xl/chartsheets/sheet7.xml><?xml version="1.0" encoding="utf-8"?>
<chartsheet xmlns="http://schemas.openxmlformats.org/spreadsheetml/2006/main" xmlns:r="http://schemas.openxmlformats.org/officeDocument/2006/relationships">
  <sheetViews>
    <sheetView workbookViewId="0" zoomScale="68"/>
  </sheetViews>
  <pageMargins left="0.75" right="0.75" top="1" bottom="1" header="0.5" footer="0.5"/>
  <pageSetup horizontalDpi="600" verticalDpi="600" orientation="landscape"/>
  <drawing r:id="rId1"/>
</chartsheet>
</file>

<file path=xl/chartsheets/sheet8.xml><?xml version="1.0" encoding="utf-8"?>
<chartsheet xmlns="http://schemas.openxmlformats.org/spreadsheetml/2006/main" xmlns:r="http://schemas.openxmlformats.org/officeDocument/2006/relationships">
  <sheetViews>
    <sheetView workbookViewId="0" zoomScale="68"/>
  </sheetViews>
  <pageMargins left="0.75" right="0.75" top="1" bottom="1" header="0.5" footer="0.5"/>
  <pageSetup horizontalDpi="600" verticalDpi="600" orientation="landscape"/>
  <drawing r:id="rId1"/>
</chartsheet>
</file>

<file path=xl/chartsheets/sheet9.xml><?xml version="1.0" encoding="utf-8"?>
<chartsheet xmlns="http://schemas.openxmlformats.org/spreadsheetml/2006/main" xmlns:r="http://schemas.openxmlformats.org/officeDocument/2006/relationships">
  <sheetViews>
    <sheetView workbookViewId="0" zoomScale="68"/>
  </sheetViews>
  <pageMargins left="0.75" right="0.75" top="1" bottom="1" header="0.5" footer="0.5"/>
  <pageSetup horizontalDpi="600" verticalDpi="600" orientation="landscape"/>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10.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4.xml" /></Relationships>
</file>

<file path=xl/drawings/_rels/drawing15.xml.rels><?xml version="1.0" encoding="utf-8" standalone="yes"?><Relationships xmlns="http://schemas.openxmlformats.org/package/2006/relationships"><Relationship Id="rId1" Type="http://schemas.openxmlformats.org/officeDocument/2006/relationships/chart" Target="/xl/charts/chart15.xml" /></Relationships>
</file>

<file path=xl/drawings/_rels/drawing16.xml.rels><?xml version="1.0" encoding="utf-8" standalone="yes"?><Relationships xmlns="http://schemas.openxmlformats.org/package/2006/relationships"><Relationship Id="rId1" Type="http://schemas.openxmlformats.org/officeDocument/2006/relationships/chart" Target="/xl/charts/chart16.xml" /></Relationships>
</file>

<file path=xl/drawings/_rels/drawing17.xml.rels><?xml version="1.0" encoding="utf-8" standalone="yes"?><Relationships xmlns="http://schemas.openxmlformats.org/package/2006/relationships"><Relationship Id="rId1" Type="http://schemas.openxmlformats.org/officeDocument/2006/relationships/chart" Target="/xl/charts/chart17.xml" /></Relationships>
</file>

<file path=xl/drawings/_rels/drawing18.xml.rels><?xml version="1.0" encoding="utf-8" standalone="yes"?><Relationships xmlns="http://schemas.openxmlformats.org/package/2006/relationships"><Relationship Id="rId1" Type="http://schemas.openxmlformats.org/officeDocument/2006/relationships/chart" Target="/xl/charts/chart1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34075"/>
    <xdr:graphicFrame>
      <xdr:nvGraphicFramePr>
        <xdr:cNvPr id="1" name="Chart 1"/>
        <xdr:cNvGraphicFramePr/>
      </xdr:nvGraphicFramePr>
      <xdr:xfrm>
        <a:off x="0" y="0"/>
        <a:ext cx="8677275" cy="5934075"/>
      </xdr:xfrm>
      <a:graphic>
        <a:graphicData uri="http://schemas.openxmlformats.org/drawingml/2006/chart">
          <c:chart xmlns:c="http://schemas.openxmlformats.org/drawingml/2006/chart" r:id="rId1"/>
        </a:graphicData>
      </a:graphic>
    </xdr:graphicFrame>
    <xdr:clientData/>
  </xdr:absolute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34075"/>
    <xdr:graphicFrame>
      <xdr:nvGraphicFramePr>
        <xdr:cNvPr id="1" name="Shape 1025"/>
        <xdr:cNvGraphicFramePr/>
      </xdr:nvGraphicFramePr>
      <xdr:xfrm>
        <a:off x="0" y="0"/>
        <a:ext cx="8677275" cy="5934075"/>
      </xdr:xfrm>
      <a:graphic>
        <a:graphicData uri="http://schemas.openxmlformats.org/drawingml/2006/chart">
          <c:chart xmlns:c="http://schemas.openxmlformats.org/drawingml/2006/chart" r:id="rId1"/>
        </a:graphicData>
      </a:graphic>
    </xdr:graphicFrame>
    <xdr:clientData/>
  </xdr:absolute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34075"/>
    <xdr:graphicFrame>
      <xdr:nvGraphicFramePr>
        <xdr:cNvPr id="1" name="Shape 1025"/>
        <xdr:cNvGraphicFramePr/>
      </xdr:nvGraphicFramePr>
      <xdr:xfrm>
        <a:off x="0" y="0"/>
        <a:ext cx="8677275" cy="5934075"/>
      </xdr:xfrm>
      <a:graphic>
        <a:graphicData uri="http://schemas.openxmlformats.org/drawingml/2006/chart">
          <c:chart xmlns:c="http://schemas.openxmlformats.org/drawingml/2006/chart" r:id="rId1"/>
        </a:graphicData>
      </a:graphic>
    </xdr:graphicFrame>
    <xdr:clientData/>
  </xdr:absolute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34075"/>
    <xdr:graphicFrame>
      <xdr:nvGraphicFramePr>
        <xdr:cNvPr id="1" name="Shape 1025"/>
        <xdr:cNvGraphicFramePr/>
      </xdr:nvGraphicFramePr>
      <xdr:xfrm>
        <a:off x="0" y="0"/>
        <a:ext cx="8677275" cy="5934075"/>
      </xdr:xfrm>
      <a:graphic>
        <a:graphicData uri="http://schemas.openxmlformats.org/drawingml/2006/chart">
          <c:chart xmlns:c="http://schemas.openxmlformats.org/drawingml/2006/chart" r:id="rId1"/>
        </a:graphicData>
      </a:graphic>
    </xdr:graphicFrame>
    <xdr:clientData/>
  </xdr:absolute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34075"/>
    <xdr:graphicFrame>
      <xdr:nvGraphicFramePr>
        <xdr:cNvPr id="1" name="Shape 1025"/>
        <xdr:cNvGraphicFramePr/>
      </xdr:nvGraphicFramePr>
      <xdr:xfrm>
        <a:off x="0" y="0"/>
        <a:ext cx="8677275" cy="5934075"/>
      </xdr:xfrm>
      <a:graphic>
        <a:graphicData uri="http://schemas.openxmlformats.org/drawingml/2006/chart">
          <c:chart xmlns:c="http://schemas.openxmlformats.org/drawingml/2006/chart" r:id="rId1"/>
        </a:graphicData>
      </a:graphic>
    </xdr:graphicFrame>
    <xdr:clientData/>
  </xdr:absolute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34075"/>
    <xdr:graphicFrame>
      <xdr:nvGraphicFramePr>
        <xdr:cNvPr id="1" name="Shape 1025"/>
        <xdr:cNvGraphicFramePr/>
      </xdr:nvGraphicFramePr>
      <xdr:xfrm>
        <a:off x="0" y="0"/>
        <a:ext cx="8677275" cy="5934075"/>
      </xdr:xfrm>
      <a:graphic>
        <a:graphicData uri="http://schemas.openxmlformats.org/drawingml/2006/chart">
          <c:chart xmlns:c="http://schemas.openxmlformats.org/drawingml/2006/chart" r:id="rId1"/>
        </a:graphicData>
      </a:graphic>
    </xdr:graphicFrame>
    <xdr:clientData/>
  </xdr:absolute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34075"/>
    <xdr:graphicFrame>
      <xdr:nvGraphicFramePr>
        <xdr:cNvPr id="1" name="Shape 1025"/>
        <xdr:cNvGraphicFramePr/>
      </xdr:nvGraphicFramePr>
      <xdr:xfrm>
        <a:off x="0" y="0"/>
        <a:ext cx="8677275" cy="5934075"/>
      </xdr:xfrm>
      <a:graphic>
        <a:graphicData uri="http://schemas.openxmlformats.org/drawingml/2006/chart">
          <c:chart xmlns:c="http://schemas.openxmlformats.org/drawingml/2006/chart" r:id="rId1"/>
        </a:graphicData>
      </a:graphic>
    </xdr:graphicFrame>
    <xdr:clientData/>
  </xdr:absolute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34075"/>
    <xdr:graphicFrame>
      <xdr:nvGraphicFramePr>
        <xdr:cNvPr id="1" name="Shape 1025"/>
        <xdr:cNvGraphicFramePr/>
      </xdr:nvGraphicFramePr>
      <xdr:xfrm>
        <a:off x="0" y="0"/>
        <a:ext cx="8677275" cy="5934075"/>
      </xdr:xfrm>
      <a:graphic>
        <a:graphicData uri="http://schemas.openxmlformats.org/drawingml/2006/chart">
          <c:chart xmlns:c="http://schemas.openxmlformats.org/drawingml/2006/chart" r:id="rId1"/>
        </a:graphicData>
      </a:graphic>
    </xdr:graphicFrame>
    <xdr:clientData/>
  </xdr:absolute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34075"/>
    <xdr:graphicFrame>
      <xdr:nvGraphicFramePr>
        <xdr:cNvPr id="1" name="Shape 1025"/>
        <xdr:cNvGraphicFramePr/>
      </xdr:nvGraphicFramePr>
      <xdr:xfrm>
        <a:off x="0" y="0"/>
        <a:ext cx="8677275" cy="5934075"/>
      </xdr:xfrm>
      <a:graphic>
        <a:graphicData uri="http://schemas.openxmlformats.org/drawingml/2006/chart">
          <c:chart xmlns:c="http://schemas.openxmlformats.org/drawingml/2006/chart" r:id="rId1"/>
        </a:graphicData>
      </a:graphic>
    </xdr:graphicFrame>
    <xdr:clientData/>
  </xdr:absolute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34075"/>
    <xdr:graphicFrame>
      <xdr:nvGraphicFramePr>
        <xdr:cNvPr id="1" name="Shape 1025"/>
        <xdr:cNvGraphicFramePr/>
      </xdr:nvGraphicFramePr>
      <xdr:xfrm>
        <a:off x="0" y="0"/>
        <a:ext cx="8677275" cy="5934075"/>
      </xdr:xfrm>
      <a:graphic>
        <a:graphicData uri="http://schemas.openxmlformats.org/drawingml/2006/chart">
          <c:chart xmlns:c="http://schemas.openxmlformats.org/drawingml/2006/chart" r:id="rId1"/>
        </a:graphicData>
      </a:graphic>
    </xdr:graphicFrame>
    <xdr:clientData/>
  </xdr:absolute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34075"/>
    <xdr:graphicFrame>
      <xdr:nvGraphicFramePr>
        <xdr:cNvPr id="1" name="Shape 1025"/>
        <xdr:cNvGraphicFramePr/>
      </xdr:nvGraphicFramePr>
      <xdr:xfrm>
        <a:off x="0" y="0"/>
        <a:ext cx="8677275" cy="5934075"/>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34075"/>
    <xdr:graphicFrame>
      <xdr:nvGraphicFramePr>
        <xdr:cNvPr id="1" name="Shape 1025"/>
        <xdr:cNvGraphicFramePr/>
      </xdr:nvGraphicFramePr>
      <xdr:xfrm>
        <a:off x="0" y="0"/>
        <a:ext cx="8677275" cy="5934075"/>
      </xdr:xfrm>
      <a:graphic>
        <a:graphicData uri="http://schemas.openxmlformats.org/drawingml/2006/chart">
          <c:chart xmlns:c="http://schemas.openxmlformats.org/drawingml/2006/chart" r:id="rId1"/>
        </a:graphicData>
      </a:graphic>
    </xdr:graphicFrame>
    <xdr:clientData/>
  </xdr:absolute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34075"/>
    <xdr:graphicFrame>
      <xdr:nvGraphicFramePr>
        <xdr:cNvPr id="1" name="Shape 1025"/>
        <xdr:cNvGraphicFramePr/>
      </xdr:nvGraphicFramePr>
      <xdr:xfrm>
        <a:off x="0" y="0"/>
        <a:ext cx="8677275" cy="5934075"/>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34075"/>
    <xdr:graphicFrame>
      <xdr:nvGraphicFramePr>
        <xdr:cNvPr id="1" name="Shape 1025"/>
        <xdr:cNvGraphicFramePr/>
      </xdr:nvGraphicFramePr>
      <xdr:xfrm>
        <a:off x="0" y="0"/>
        <a:ext cx="8677275" cy="5934075"/>
      </xdr:xfrm>
      <a:graphic>
        <a:graphicData uri="http://schemas.openxmlformats.org/drawingml/2006/chart">
          <c:chart xmlns:c="http://schemas.openxmlformats.org/drawingml/2006/chart" r:id="rId1"/>
        </a:graphicData>
      </a:graphic>
    </xdr:graphicFrame>
    <xdr:clientData/>
  </xdr:absolute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34075"/>
    <xdr:graphicFrame>
      <xdr:nvGraphicFramePr>
        <xdr:cNvPr id="1" name="Shape 1025"/>
        <xdr:cNvGraphicFramePr/>
      </xdr:nvGraphicFramePr>
      <xdr:xfrm>
        <a:off x="0" y="0"/>
        <a:ext cx="8677275" cy="5934075"/>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34075"/>
    <xdr:graphicFrame>
      <xdr:nvGraphicFramePr>
        <xdr:cNvPr id="1" name="Shape 1025"/>
        <xdr:cNvGraphicFramePr/>
      </xdr:nvGraphicFramePr>
      <xdr:xfrm>
        <a:off x="0" y="0"/>
        <a:ext cx="8677275" cy="5934075"/>
      </xdr:xfrm>
      <a:graphic>
        <a:graphicData uri="http://schemas.openxmlformats.org/drawingml/2006/chart">
          <c:chart xmlns:c="http://schemas.openxmlformats.org/drawingml/2006/chart" r:id="rId1"/>
        </a:graphicData>
      </a:graphic>
    </xdr:graphicFrame>
    <xdr:clientData/>
  </xdr:absolute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34075"/>
    <xdr:graphicFrame>
      <xdr:nvGraphicFramePr>
        <xdr:cNvPr id="1" name="Shape 1025"/>
        <xdr:cNvGraphicFramePr/>
      </xdr:nvGraphicFramePr>
      <xdr:xfrm>
        <a:off x="0" y="0"/>
        <a:ext cx="8677275" cy="5934075"/>
      </xdr:xfrm>
      <a:graphic>
        <a:graphicData uri="http://schemas.openxmlformats.org/drawingml/2006/chart">
          <c:chart xmlns:c="http://schemas.openxmlformats.org/drawingml/2006/chart" r:id="rId1"/>
        </a:graphicData>
      </a:graphic>
    </xdr:graphicFrame>
    <xdr:clientData/>
  </xdr:absolute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34075"/>
    <xdr:graphicFrame>
      <xdr:nvGraphicFramePr>
        <xdr:cNvPr id="1" name="Shape 1025"/>
        <xdr:cNvGraphicFramePr/>
      </xdr:nvGraphicFramePr>
      <xdr:xfrm>
        <a:off x="0" y="0"/>
        <a:ext cx="8677275" cy="5934075"/>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H70"/>
  <sheetViews>
    <sheetView tabSelected="1" workbookViewId="0" topLeftCell="A1">
      <selection activeCell="A1" sqref="A1:H1"/>
    </sheetView>
  </sheetViews>
  <sheetFormatPr defaultColWidth="9.140625" defaultRowHeight="12.75"/>
  <cols>
    <col min="1" max="1" width="15.421875" style="0" customWidth="1"/>
    <col min="2" max="2" width="14.421875" style="0" customWidth="1"/>
    <col min="3" max="3" width="15.28125" style="0" customWidth="1"/>
    <col min="4" max="4" width="14.7109375" style="0" customWidth="1"/>
    <col min="5" max="5" width="16.00390625" style="0" customWidth="1"/>
    <col min="6" max="6" width="11.8515625" style="0" customWidth="1"/>
    <col min="7" max="7" width="15.7109375" style="0" customWidth="1"/>
    <col min="8" max="8" width="13.28125" style="0" customWidth="1"/>
  </cols>
  <sheetData>
    <row r="1" spans="1:8" ht="12.75">
      <c r="A1" s="82" t="s">
        <v>304</v>
      </c>
      <c r="B1" s="82"/>
      <c r="C1" s="82"/>
      <c r="D1" s="82"/>
      <c r="E1" s="82"/>
      <c r="F1" s="82"/>
      <c r="G1" s="82"/>
      <c r="H1" s="82"/>
    </row>
    <row r="2" spans="1:8" ht="53.25" customHeight="1">
      <c r="A2" s="40" t="s">
        <v>262</v>
      </c>
      <c r="B2" s="40" t="s">
        <v>303</v>
      </c>
      <c r="C2" s="40" t="s">
        <v>305</v>
      </c>
      <c r="D2" s="40" t="s">
        <v>306</v>
      </c>
      <c r="E2" s="40" t="s">
        <v>263</v>
      </c>
      <c r="F2" s="40" t="s">
        <v>264</v>
      </c>
      <c r="G2" s="40" t="s">
        <v>265</v>
      </c>
      <c r="H2" s="40" t="s">
        <v>307</v>
      </c>
    </row>
    <row r="3" spans="1:8" ht="17.25" customHeight="1">
      <c r="A3" s="41">
        <v>1970</v>
      </c>
      <c r="B3" s="42">
        <v>14091</v>
      </c>
      <c r="C3" s="41"/>
      <c r="D3" s="41"/>
      <c r="E3" s="42">
        <v>158017</v>
      </c>
      <c r="F3" s="41"/>
      <c r="G3" s="41"/>
      <c r="H3" s="43">
        <f>B3/E3</f>
        <v>0.08917394963833006</v>
      </c>
    </row>
    <row r="4" spans="1:8" ht="12.75">
      <c r="A4" s="41">
        <v>1980</v>
      </c>
      <c r="B4" s="42">
        <v>7374</v>
      </c>
      <c r="C4" s="42">
        <f>B4-B3</f>
        <v>-6717</v>
      </c>
      <c r="D4" s="43">
        <f>(B4-B3)/B3</f>
        <v>-0.4766872471790505</v>
      </c>
      <c r="E4" s="42">
        <v>136392</v>
      </c>
      <c r="F4" s="42">
        <v>-21625</v>
      </c>
      <c r="G4" s="44">
        <v>-0.137</v>
      </c>
      <c r="H4" s="43">
        <f>B4/E4</f>
        <v>0.05406475453105754</v>
      </c>
    </row>
    <row r="5" spans="1:8" ht="12.75">
      <c r="A5" s="41">
        <v>1990</v>
      </c>
      <c r="B5" s="42">
        <v>7890</v>
      </c>
      <c r="C5" s="42">
        <f>B5-B4</f>
        <v>516</v>
      </c>
      <c r="D5" s="44">
        <f>(B5-B4)/B4</f>
        <v>0.06997558991049634</v>
      </c>
      <c r="E5" s="42">
        <v>139739</v>
      </c>
      <c r="F5" s="42">
        <v>3347</v>
      </c>
      <c r="G5" s="44">
        <v>0.025</v>
      </c>
      <c r="H5" s="43">
        <f>B5/E5</f>
        <v>0.05646240491201454</v>
      </c>
    </row>
    <row r="6" spans="1:8" ht="12.75">
      <c r="A6" s="41">
        <v>2000</v>
      </c>
      <c r="B6" s="42">
        <v>6343</v>
      </c>
      <c r="C6" s="42">
        <f>B6-B5</f>
        <v>-1547</v>
      </c>
      <c r="D6" s="44">
        <f>(B6-B5)/B5</f>
        <v>-0.19607097591888467</v>
      </c>
      <c r="E6" s="42">
        <v>124121</v>
      </c>
      <c r="F6" s="42">
        <v>-15618</v>
      </c>
      <c r="G6" s="44">
        <v>-0.126</v>
      </c>
      <c r="H6" s="43">
        <f>B6/E6</f>
        <v>0.05110335881921673</v>
      </c>
    </row>
    <row r="7" ht="12.75">
      <c r="A7" t="s">
        <v>312</v>
      </c>
    </row>
    <row r="8" spans="1:7" ht="25.5" customHeight="1">
      <c r="A8" s="83" t="s">
        <v>266</v>
      </c>
      <c r="B8" s="83"/>
      <c r="C8" s="83"/>
      <c r="D8" s="83"/>
      <c r="E8" s="83"/>
      <c r="F8" s="83"/>
      <c r="G8" s="83"/>
    </row>
    <row r="9" ht="12.75">
      <c r="A9" s="45"/>
    </row>
    <row r="10" ht="12.75">
      <c r="A10" s="45"/>
    </row>
    <row r="11" ht="12.75">
      <c r="A11" s="46"/>
    </row>
    <row r="12" spans="1:5" ht="12.75">
      <c r="A12" s="82" t="s">
        <v>267</v>
      </c>
      <c r="B12" s="82"/>
      <c r="C12" s="82"/>
      <c r="D12" s="82"/>
      <c r="E12" s="82"/>
    </row>
    <row r="13" spans="1:5" ht="51">
      <c r="A13" s="47"/>
      <c r="B13" s="40" t="s">
        <v>308</v>
      </c>
      <c r="C13" s="40" t="s">
        <v>309</v>
      </c>
      <c r="D13" s="40" t="s">
        <v>268</v>
      </c>
      <c r="E13" s="40" t="s">
        <v>269</v>
      </c>
    </row>
    <row r="14" spans="1:5" ht="12.75">
      <c r="A14" s="48" t="s">
        <v>270</v>
      </c>
      <c r="B14" s="42">
        <v>2800</v>
      </c>
      <c r="C14" s="43">
        <v>0.441</v>
      </c>
      <c r="D14" s="42">
        <v>41162</v>
      </c>
      <c r="E14" s="43">
        <v>0.339</v>
      </c>
    </row>
    <row r="15" spans="1:5" ht="12.75">
      <c r="A15" s="48" t="s">
        <v>271</v>
      </c>
      <c r="B15" s="42">
        <v>1313</v>
      </c>
      <c r="C15" s="43">
        <v>0.207</v>
      </c>
      <c r="D15" s="42">
        <v>29490</v>
      </c>
      <c r="E15" s="44">
        <v>0.243</v>
      </c>
    </row>
    <row r="16" spans="1:5" ht="12.75">
      <c r="A16" s="48" t="s">
        <v>272</v>
      </c>
      <c r="B16" s="42">
        <v>1936</v>
      </c>
      <c r="C16" s="43">
        <v>0.305</v>
      </c>
      <c r="D16" s="42">
        <v>39338</v>
      </c>
      <c r="E16" s="44">
        <v>0.324</v>
      </c>
    </row>
    <row r="17" spans="1:5" ht="12.75">
      <c r="A17" s="48" t="s">
        <v>273</v>
      </c>
      <c r="B17" s="41">
        <v>294</v>
      </c>
      <c r="C17" s="43">
        <v>0.046</v>
      </c>
      <c r="D17" s="42">
        <v>11588</v>
      </c>
      <c r="E17" s="44">
        <v>0.095</v>
      </c>
    </row>
    <row r="18" spans="1:3" ht="12.75">
      <c r="A18" t="s">
        <v>274</v>
      </c>
      <c r="B18" s="16"/>
      <c r="C18" s="49"/>
    </row>
    <row r="21" spans="1:5" ht="12.75">
      <c r="A21" s="82" t="s">
        <v>275</v>
      </c>
      <c r="B21" s="82"/>
      <c r="C21" s="82"/>
      <c r="D21" s="82"/>
      <c r="E21" s="82"/>
    </row>
    <row r="22" spans="1:5" ht="38.25">
      <c r="A22" s="41"/>
      <c r="B22" s="40" t="s">
        <v>310</v>
      </c>
      <c r="C22" s="40" t="s">
        <v>311</v>
      </c>
      <c r="D22" s="40" t="s">
        <v>276</v>
      </c>
      <c r="E22" s="40" t="s">
        <v>277</v>
      </c>
    </row>
    <row r="23" spans="1:5" ht="12.75">
      <c r="A23" s="48" t="s">
        <v>278</v>
      </c>
      <c r="B23" s="77">
        <v>2987</v>
      </c>
      <c r="C23" s="43">
        <v>0.4709128172788901</v>
      </c>
      <c r="D23" s="42">
        <v>58071</v>
      </c>
      <c r="E23" s="44">
        <v>0.478</v>
      </c>
    </row>
    <row r="24" spans="1:5" ht="12.75">
      <c r="A24" s="48" t="s">
        <v>279</v>
      </c>
      <c r="B24" s="77">
        <v>3356</v>
      </c>
      <c r="C24" s="43">
        <v>0.5290871827211099</v>
      </c>
      <c r="D24" s="42">
        <v>63507</v>
      </c>
      <c r="E24" s="44">
        <v>0.522</v>
      </c>
    </row>
    <row r="25" spans="1:5" ht="12.75">
      <c r="A25" t="s">
        <v>274</v>
      </c>
      <c r="B25" s="51"/>
      <c r="C25" s="52"/>
      <c r="D25" s="53"/>
      <c r="E25" s="54"/>
    </row>
    <row r="28" spans="1:5" ht="12.75">
      <c r="A28" s="82" t="s">
        <v>280</v>
      </c>
      <c r="B28" s="82"/>
      <c r="C28" s="82"/>
      <c r="D28" s="82"/>
      <c r="E28" s="82"/>
    </row>
    <row r="29" spans="1:5" ht="49.5" customHeight="1">
      <c r="A29" s="41"/>
      <c r="B29" s="40" t="s">
        <v>281</v>
      </c>
      <c r="C29" s="40" t="s">
        <v>15</v>
      </c>
      <c r="D29" s="40" t="s">
        <v>282</v>
      </c>
      <c r="E29" s="40" t="s">
        <v>283</v>
      </c>
    </row>
    <row r="30" spans="1:5" ht="48" customHeight="1">
      <c r="A30" s="41" t="s">
        <v>5</v>
      </c>
      <c r="B30" s="42">
        <v>475</v>
      </c>
      <c r="C30" s="42">
        <v>6343</v>
      </c>
      <c r="D30" s="44">
        <v>0.075</v>
      </c>
      <c r="E30" s="40" t="s">
        <v>334</v>
      </c>
    </row>
    <row r="31" spans="1:5" ht="63.75">
      <c r="A31" s="41" t="s">
        <v>284</v>
      </c>
      <c r="B31" s="42">
        <v>22614</v>
      </c>
      <c r="C31" s="42">
        <v>124121</v>
      </c>
      <c r="D31" s="44">
        <v>0.186</v>
      </c>
      <c r="E31" s="40" t="s">
        <v>285</v>
      </c>
    </row>
    <row r="32" ht="12.75">
      <c r="A32" t="s">
        <v>274</v>
      </c>
    </row>
    <row r="34" spans="1:5" ht="12.75">
      <c r="A34" s="82" t="s">
        <v>286</v>
      </c>
      <c r="B34" s="82"/>
      <c r="C34" s="82"/>
      <c r="D34" s="82"/>
      <c r="E34" s="82"/>
    </row>
    <row r="35" spans="1:5" ht="38.25">
      <c r="A35" s="41"/>
      <c r="B35" s="40" t="s">
        <v>310</v>
      </c>
      <c r="C35" s="40" t="s">
        <v>311</v>
      </c>
      <c r="D35" s="40" t="s">
        <v>276</v>
      </c>
      <c r="E35" s="40" t="s">
        <v>277</v>
      </c>
    </row>
    <row r="36" spans="1:5" ht="14.25" customHeight="1">
      <c r="A36" s="40" t="s">
        <v>287</v>
      </c>
      <c r="B36" s="55">
        <v>3150</v>
      </c>
      <c r="C36" s="43">
        <v>0.4966104367018761</v>
      </c>
      <c r="D36" s="42">
        <v>49361</v>
      </c>
      <c r="E36" s="44">
        <v>0.406</v>
      </c>
    </row>
    <row r="37" spans="1:5" ht="25.5">
      <c r="A37" s="40" t="s">
        <v>288</v>
      </c>
      <c r="B37" s="50">
        <v>2984</v>
      </c>
      <c r="C37" s="43">
        <v>0.47043985495822166</v>
      </c>
      <c r="D37" s="42">
        <v>46321</v>
      </c>
      <c r="E37" s="44">
        <v>0.381</v>
      </c>
    </row>
    <row r="38" spans="1:5" ht="25.5">
      <c r="A38" s="40" t="s">
        <v>289</v>
      </c>
      <c r="B38" s="55">
        <v>46</v>
      </c>
      <c r="C38" s="43">
        <v>0.007252088916916285</v>
      </c>
      <c r="D38" s="42">
        <v>22857</v>
      </c>
      <c r="E38" s="44">
        <v>0.188</v>
      </c>
    </row>
    <row r="39" spans="1:5" ht="25.5">
      <c r="A39" s="40" t="s">
        <v>290</v>
      </c>
      <c r="B39" s="41">
        <v>163</v>
      </c>
      <c r="C39" s="43">
        <v>0.025697619422985967</v>
      </c>
      <c r="D39" s="42">
        <v>3039</v>
      </c>
      <c r="E39" s="44">
        <v>0.025</v>
      </c>
    </row>
    <row r="40" spans="1:3" ht="12.75">
      <c r="A40" t="s">
        <v>274</v>
      </c>
      <c r="B40" s="16"/>
      <c r="C40" s="49"/>
    </row>
    <row r="43" spans="1:4" ht="12.75">
      <c r="A43" s="85" t="s">
        <v>291</v>
      </c>
      <c r="B43" s="86"/>
      <c r="C43" s="87"/>
      <c r="D43" s="56"/>
    </row>
    <row r="44" spans="1:5" ht="12.75">
      <c r="A44" s="57"/>
      <c r="B44" s="57">
        <v>1990</v>
      </c>
      <c r="C44" s="57">
        <v>2000</v>
      </c>
      <c r="E44" t="s">
        <v>292</v>
      </c>
    </row>
    <row r="45" spans="1:6" ht="12.75">
      <c r="A45" s="41" t="s">
        <v>5</v>
      </c>
      <c r="B45" s="58" t="s">
        <v>332</v>
      </c>
      <c r="C45" s="58">
        <v>14522</v>
      </c>
      <c r="E45" s="58">
        <v>15793</v>
      </c>
      <c r="F45" s="58">
        <v>14522</v>
      </c>
    </row>
    <row r="46" spans="1:6" ht="12.75">
      <c r="A46" s="60" t="s">
        <v>284</v>
      </c>
      <c r="B46" s="61" t="s">
        <v>293</v>
      </c>
      <c r="C46" s="62">
        <v>25150</v>
      </c>
      <c r="E46" s="59">
        <v>30378</v>
      </c>
      <c r="F46" s="59">
        <v>25150</v>
      </c>
    </row>
    <row r="47" spans="1:4" ht="12.75">
      <c r="A47" s="88" t="s">
        <v>294</v>
      </c>
      <c r="B47" s="89"/>
      <c r="C47" s="90"/>
      <c r="D47" s="56"/>
    </row>
    <row r="48" ht="12.75">
      <c r="A48" t="s">
        <v>274</v>
      </c>
    </row>
    <row r="50" spans="1:7" ht="12.75">
      <c r="A50" s="82" t="s">
        <v>333</v>
      </c>
      <c r="B50" s="82"/>
      <c r="C50" s="82"/>
      <c r="D50" s="82"/>
      <c r="E50" s="82"/>
      <c r="F50" s="82"/>
      <c r="G50" s="82"/>
    </row>
    <row r="51" spans="1:7" ht="51">
      <c r="A51" s="41"/>
      <c r="B51" s="63" t="s">
        <v>295</v>
      </c>
      <c r="C51" s="63" t="s">
        <v>296</v>
      </c>
      <c r="D51" s="63" t="s">
        <v>297</v>
      </c>
      <c r="E51" s="63" t="s">
        <v>298</v>
      </c>
      <c r="F51" s="63" t="s">
        <v>299</v>
      </c>
      <c r="G51" s="63" t="s">
        <v>300</v>
      </c>
    </row>
    <row r="52" spans="1:7" ht="12.75">
      <c r="A52" s="41" t="s">
        <v>70</v>
      </c>
      <c r="B52" s="44">
        <v>0.165</v>
      </c>
      <c r="C52" s="44">
        <v>0.226</v>
      </c>
      <c r="D52" s="44">
        <v>0.304</v>
      </c>
      <c r="E52" s="44">
        <v>0.142</v>
      </c>
      <c r="F52" s="44">
        <v>0.038</v>
      </c>
      <c r="G52" s="44">
        <v>0.124</v>
      </c>
    </row>
    <row r="53" spans="1:8" ht="12.75">
      <c r="A53" s="41" t="s">
        <v>5</v>
      </c>
      <c r="B53" s="44">
        <v>0.272</v>
      </c>
      <c r="C53" s="44">
        <v>0.282</v>
      </c>
      <c r="D53" s="44">
        <v>0.308</v>
      </c>
      <c r="E53" s="44">
        <v>0.077</v>
      </c>
      <c r="F53" s="44">
        <v>0.028</v>
      </c>
      <c r="G53" s="44">
        <v>0.033</v>
      </c>
      <c r="H53" s="49"/>
    </row>
    <row r="54" spans="1:7" ht="12.75">
      <c r="A54" s="84" t="s">
        <v>301</v>
      </c>
      <c r="B54" s="84"/>
      <c r="C54" s="84"/>
      <c r="D54" s="84"/>
      <c r="E54" s="84"/>
      <c r="F54" s="84"/>
      <c r="G54" s="84"/>
    </row>
    <row r="55" ht="12.75">
      <c r="A55" t="s">
        <v>274</v>
      </c>
    </row>
    <row r="57" spans="1:4" ht="12.75">
      <c r="A57" s="82" t="s">
        <v>302</v>
      </c>
      <c r="B57" s="82"/>
      <c r="C57" s="82"/>
      <c r="D57" s="46"/>
    </row>
    <row r="58" spans="1:3" ht="12.75">
      <c r="A58" s="41"/>
      <c r="B58" s="41">
        <v>1990</v>
      </c>
      <c r="C58" s="41">
        <v>2000</v>
      </c>
    </row>
    <row r="59" spans="1:3" ht="12.75">
      <c r="A59" s="41" t="s">
        <v>5</v>
      </c>
      <c r="B59" s="64">
        <v>0.318</v>
      </c>
      <c r="C59" s="64">
        <v>0.21</v>
      </c>
    </row>
    <row r="60" spans="1:3" ht="12.75">
      <c r="A60" s="41" t="s">
        <v>70</v>
      </c>
      <c r="B60" s="44">
        <v>0.107</v>
      </c>
      <c r="C60" s="44">
        <v>0.091</v>
      </c>
    </row>
    <row r="61" ht="12.75">
      <c r="A61" t="s">
        <v>274</v>
      </c>
    </row>
    <row r="63" spans="3:4" ht="12.75">
      <c r="C63" t="s">
        <v>5</v>
      </c>
      <c r="D63" s="49" t="s">
        <v>284</v>
      </c>
    </row>
    <row r="64" spans="1:4" ht="12.75">
      <c r="A64" s="10" t="s">
        <v>351</v>
      </c>
      <c r="C64" s="49">
        <v>0.4728476821192053</v>
      </c>
      <c r="D64" s="49">
        <v>0.34364186063453905</v>
      </c>
    </row>
    <row r="65" spans="1:4" ht="12.75">
      <c r="A65" s="10" t="s">
        <v>352</v>
      </c>
      <c r="C65" s="49">
        <v>0.056291390728476824</v>
      </c>
      <c r="D65" s="49">
        <v>0.05179761774669435</v>
      </c>
    </row>
    <row r="66" spans="1:4" ht="12.75">
      <c r="A66" s="10" t="s">
        <v>353</v>
      </c>
      <c r="C66" s="49">
        <v>0.09403973509933775</v>
      </c>
      <c r="D66" s="49">
        <v>0.18384147452008887</v>
      </c>
    </row>
    <row r="67" spans="1:4" ht="12.75">
      <c r="A67" s="10" t="s">
        <v>355</v>
      </c>
      <c r="C67" s="49">
        <v>0.2271523178807947</v>
      </c>
      <c r="D67" s="49">
        <v>0.15043893199286051</v>
      </c>
    </row>
    <row r="68" spans="1:4" ht="12.75">
      <c r="A68" s="10" t="s">
        <v>356</v>
      </c>
      <c r="C68" s="49">
        <v>0.030463576158940398</v>
      </c>
      <c r="D68" s="49">
        <v>0.04458529122500273</v>
      </c>
    </row>
    <row r="69" spans="1:4" ht="12.75">
      <c r="A69" s="10" t="s">
        <v>357</v>
      </c>
      <c r="C69" s="49">
        <v>0.119</v>
      </c>
      <c r="D69" s="49">
        <v>0.2256948238808145</v>
      </c>
    </row>
    <row r="70" spans="3:4" ht="12.75">
      <c r="C70" s="49"/>
      <c r="D70" s="49"/>
    </row>
  </sheetData>
  <mergeCells count="11">
    <mergeCell ref="A50:G50"/>
    <mergeCell ref="A54:G54"/>
    <mergeCell ref="A57:C57"/>
    <mergeCell ref="A28:E28"/>
    <mergeCell ref="A34:E34"/>
    <mergeCell ref="A43:C43"/>
    <mergeCell ref="A47:C47"/>
    <mergeCell ref="A1:H1"/>
    <mergeCell ref="A8:G8"/>
    <mergeCell ref="A12:E12"/>
    <mergeCell ref="A21:E21"/>
  </mergeCells>
  <printOptions/>
  <pageMargins left="0.75" right="0.75" top="1" bottom="1" header="0.5" footer="0.5"/>
  <pageSetup horizontalDpi="600" verticalDpi="600" orientation="landscape" r:id="rId1"/>
  <rowBreaks count="2" manualBreakCount="2">
    <brk id="27" max="255" man="1"/>
    <brk id="49" max="255" man="1"/>
  </rowBreaks>
</worksheet>
</file>

<file path=xl/worksheets/sheet2.xml><?xml version="1.0" encoding="utf-8"?>
<worksheet xmlns="http://schemas.openxmlformats.org/spreadsheetml/2006/main" xmlns:r="http://schemas.openxmlformats.org/officeDocument/2006/relationships">
  <dimension ref="A1:K142"/>
  <sheetViews>
    <sheetView workbookViewId="0" topLeftCell="A112">
      <selection activeCell="A135" sqref="A135:D135"/>
    </sheetView>
  </sheetViews>
  <sheetFormatPr defaultColWidth="9.140625" defaultRowHeight="12.75"/>
  <cols>
    <col min="1" max="1" width="49.421875" style="0" customWidth="1"/>
    <col min="2" max="2" width="13.28125" style="0" customWidth="1"/>
    <col min="3" max="3" width="9.28125" style="0" bestFit="1" customWidth="1"/>
    <col min="4" max="4" width="10.421875" style="0" bestFit="1" customWidth="1"/>
    <col min="10" max="10" width="14.28125" style="0" customWidth="1"/>
  </cols>
  <sheetData>
    <row r="1" spans="1:4" ht="12.75">
      <c r="A1" s="1" t="s">
        <v>0</v>
      </c>
      <c r="B1" s="1" t="s">
        <v>5</v>
      </c>
      <c r="D1" s="19" t="s">
        <v>70</v>
      </c>
    </row>
    <row r="2" spans="1:2" ht="25.5">
      <c r="A2" s="12"/>
      <c r="B2" s="2" t="s">
        <v>6</v>
      </c>
    </row>
    <row r="3" spans="1:2" ht="12.75">
      <c r="A3" s="22" t="s">
        <v>120</v>
      </c>
      <c r="B3" s="2"/>
    </row>
    <row r="4" spans="1:4" ht="12.75">
      <c r="A4" t="s">
        <v>15</v>
      </c>
      <c r="B4" s="3">
        <v>6343</v>
      </c>
      <c r="D4" s="67">
        <v>121578</v>
      </c>
    </row>
    <row r="5" spans="1:4" ht="12.75">
      <c r="A5" s="15" t="s">
        <v>17</v>
      </c>
      <c r="B5" s="3">
        <v>2987</v>
      </c>
      <c r="D5" s="67">
        <v>57606</v>
      </c>
    </row>
    <row r="6" spans="1:4" ht="12.75">
      <c r="A6" s="15" t="s">
        <v>55</v>
      </c>
      <c r="B6" s="3">
        <v>3356</v>
      </c>
      <c r="D6" s="67">
        <v>63972</v>
      </c>
    </row>
    <row r="7" spans="1:5" ht="12.75">
      <c r="A7" s="10" t="s">
        <v>18</v>
      </c>
      <c r="B7" s="3">
        <v>2537</v>
      </c>
      <c r="D7" s="16">
        <v>36513</v>
      </c>
      <c r="E7" s="10"/>
    </row>
    <row r="8" spans="1:5" ht="12.75">
      <c r="A8" s="10" t="s">
        <v>19</v>
      </c>
      <c r="B8" s="6">
        <v>0.393</v>
      </c>
      <c r="D8" s="68">
        <v>0.30032571682376746</v>
      </c>
      <c r="E8" s="10"/>
    </row>
    <row r="9" spans="1:5" ht="12.75">
      <c r="A9" s="10" t="s">
        <v>20</v>
      </c>
      <c r="B9" s="4">
        <v>847</v>
      </c>
      <c r="D9" s="16">
        <v>12226</v>
      </c>
      <c r="E9" s="10"/>
    </row>
    <row r="10" spans="1:5" ht="12.75">
      <c r="A10" s="10" t="s">
        <v>21</v>
      </c>
      <c r="B10" s="6">
        <v>0.131</v>
      </c>
      <c r="D10" s="68">
        <v>0.10056095675204396</v>
      </c>
      <c r="E10" s="10"/>
    </row>
    <row r="11" spans="1:5" ht="12.75">
      <c r="A11" s="10" t="s">
        <v>100</v>
      </c>
      <c r="B11" s="20">
        <v>1510</v>
      </c>
      <c r="D11" s="16">
        <v>27453</v>
      </c>
      <c r="E11" s="10"/>
    </row>
    <row r="12" spans="1:5" ht="12.75">
      <c r="A12" s="10" t="s">
        <v>23</v>
      </c>
      <c r="B12" s="4">
        <v>799</v>
      </c>
      <c r="D12" s="16">
        <v>10856</v>
      </c>
      <c r="E12" s="10"/>
    </row>
    <row r="13" spans="1:5" ht="12.75">
      <c r="A13" s="10" t="s">
        <v>22</v>
      </c>
      <c r="B13" s="4">
        <v>714</v>
      </c>
      <c r="D13" s="16">
        <v>9434</v>
      </c>
      <c r="E13" s="10"/>
    </row>
    <row r="14" spans="1:5" ht="12.75">
      <c r="A14" s="10" t="s">
        <v>24</v>
      </c>
      <c r="B14" s="4">
        <v>85</v>
      </c>
      <c r="D14" s="16">
        <v>1422</v>
      </c>
      <c r="E14" s="3"/>
    </row>
    <row r="15" spans="1:5" ht="12.75">
      <c r="A15" s="10" t="s">
        <v>25</v>
      </c>
      <c r="B15" s="4">
        <v>142</v>
      </c>
      <c r="D15" s="16">
        <v>5047</v>
      </c>
      <c r="E15" s="10"/>
    </row>
    <row r="16" spans="1:5" ht="12.75">
      <c r="A16" s="10" t="s">
        <v>26</v>
      </c>
      <c r="B16" s="4">
        <v>389</v>
      </c>
      <c r="D16" s="16">
        <v>5354</v>
      </c>
      <c r="E16" s="10"/>
    </row>
    <row r="17" spans="1:5" ht="12.75">
      <c r="A17" s="10" t="s">
        <v>27</v>
      </c>
      <c r="B17" s="4">
        <v>343</v>
      </c>
      <c r="D17" s="16">
        <v>4130</v>
      </c>
      <c r="E17" s="10"/>
    </row>
    <row r="18" spans="1:5" ht="12.75">
      <c r="A18" s="10" t="s">
        <v>28</v>
      </c>
      <c r="B18" s="4">
        <v>46</v>
      </c>
      <c r="D18" s="16">
        <v>1224</v>
      </c>
      <c r="E18" s="10"/>
    </row>
    <row r="19" spans="1:5" ht="12.75">
      <c r="A19" s="10" t="s">
        <v>29</v>
      </c>
      <c r="B19" s="4">
        <v>180</v>
      </c>
      <c r="D19" s="16">
        <v>6196</v>
      </c>
      <c r="E19" s="10"/>
    </row>
    <row r="20" spans="1:5" ht="12.75">
      <c r="A20" s="10" t="s">
        <v>350</v>
      </c>
      <c r="B20" s="78">
        <v>0.5291390728476821</v>
      </c>
      <c r="C20" s="49"/>
      <c r="D20" s="68">
        <v>0.3954394783812334</v>
      </c>
      <c r="E20" s="10"/>
    </row>
    <row r="21" spans="1:5" ht="12.75">
      <c r="A21" s="10" t="s">
        <v>351</v>
      </c>
      <c r="B21" s="78">
        <v>0.4728476821192053</v>
      </c>
      <c r="D21" s="68">
        <v>0.34364186063453905</v>
      </c>
      <c r="E21" s="9"/>
    </row>
    <row r="22" spans="1:5" ht="12.75">
      <c r="A22" s="10" t="s">
        <v>352</v>
      </c>
      <c r="B22" s="78">
        <v>0.056291390728476824</v>
      </c>
      <c r="D22" s="68">
        <v>0.05179761774669435</v>
      </c>
      <c r="E22" s="10"/>
    </row>
    <row r="23" spans="1:5" ht="12.75">
      <c r="A23" s="10" t="s">
        <v>353</v>
      </c>
      <c r="B23" s="78">
        <v>0.09403973509933775</v>
      </c>
      <c r="D23" s="68">
        <v>0.18384147452008887</v>
      </c>
      <c r="E23" s="10"/>
    </row>
    <row r="24" spans="1:5" ht="12.75">
      <c r="A24" s="10" t="s">
        <v>354</v>
      </c>
      <c r="B24" s="78">
        <v>0.2576158940397351</v>
      </c>
      <c r="D24" s="68">
        <v>0.19502422321786325</v>
      </c>
      <c r="E24" s="10"/>
    </row>
    <row r="25" spans="1:5" ht="12.75">
      <c r="A25" s="10" t="s">
        <v>355</v>
      </c>
      <c r="B25" s="78">
        <v>0.2271523178807947</v>
      </c>
      <c r="D25" s="68">
        <v>0.15043893199286051</v>
      </c>
      <c r="E25" s="10"/>
    </row>
    <row r="26" spans="1:5" ht="12.75">
      <c r="A26" s="10" t="s">
        <v>356</v>
      </c>
      <c r="B26" s="78">
        <v>0.030463576158940398</v>
      </c>
      <c r="D26" s="68">
        <v>0.04458529122500273</v>
      </c>
      <c r="E26" s="10"/>
    </row>
    <row r="27" spans="1:5" ht="12.75">
      <c r="A27" s="10" t="s">
        <v>357</v>
      </c>
      <c r="B27" s="78">
        <v>0.11920529801324503</v>
      </c>
      <c r="D27" s="68">
        <v>0.2256948238808145</v>
      </c>
      <c r="E27" s="10"/>
    </row>
    <row r="28" spans="1:5" ht="12.75">
      <c r="A28" s="10" t="s">
        <v>30</v>
      </c>
      <c r="B28" s="4">
        <v>294</v>
      </c>
      <c r="D28" s="16">
        <v>11825</v>
      </c>
      <c r="E28" s="10"/>
    </row>
    <row r="29" spans="1:11" ht="12.75">
      <c r="A29" s="10" t="s">
        <v>31</v>
      </c>
      <c r="B29" s="6">
        <v>0.046350307425508434</v>
      </c>
      <c r="C29" s="68"/>
      <c r="D29" s="68">
        <v>0.09726266265278258</v>
      </c>
      <c r="I29" s="76"/>
      <c r="J29" s="76"/>
      <c r="K29" s="16"/>
    </row>
    <row r="30" spans="1:11" ht="12.75">
      <c r="A30" s="10" t="s">
        <v>32</v>
      </c>
      <c r="B30" s="6">
        <v>0.641</v>
      </c>
      <c r="D30" s="49">
        <v>0.683</v>
      </c>
      <c r="I30" s="76"/>
      <c r="J30" s="76"/>
      <c r="K30" s="16"/>
    </row>
    <row r="31" spans="1:4" ht="12.75">
      <c r="A31" s="10" t="s">
        <v>33</v>
      </c>
      <c r="B31" s="6">
        <v>0.075</v>
      </c>
      <c r="D31" s="49">
        <v>0.186</v>
      </c>
    </row>
    <row r="32" spans="1:4" ht="12.75">
      <c r="A32" s="10" t="s">
        <v>34</v>
      </c>
      <c r="B32" s="6">
        <v>0.487</v>
      </c>
      <c r="D32" s="49">
        <v>0.465</v>
      </c>
    </row>
    <row r="33" spans="1:4" ht="12.75">
      <c r="A33" t="s">
        <v>35</v>
      </c>
      <c r="B33" s="7">
        <v>3150</v>
      </c>
      <c r="D33" s="16">
        <v>49323</v>
      </c>
    </row>
    <row r="34" spans="1:4" ht="12.75">
      <c r="A34" t="s">
        <v>36</v>
      </c>
      <c r="B34" s="7">
        <v>46</v>
      </c>
      <c r="D34" s="16">
        <v>21513</v>
      </c>
    </row>
    <row r="35" spans="1:4" ht="12.75">
      <c r="A35" t="s">
        <v>37</v>
      </c>
      <c r="B35" s="7">
        <v>2984</v>
      </c>
      <c r="D35" s="16">
        <v>43728</v>
      </c>
    </row>
    <row r="36" spans="1:4" ht="12.75">
      <c r="A36" t="s">
        <v>38</v>
      </c>
      <c r="B36" s="7">
        <v>39</v>
      </c>
      <c r="D36" s="16">
        <v>1914</v>
      </c>
    </row>
    <row r="37" spans="1:4" ht="12.75">
      <c r="A37" t="s">
        <v>39</v>
      </c>
      <c r="B37" s="7">
        <v>124</v>
      </c>
      <c r="C37" s="16">
        <f>B36+B37</f>
        <v>163</v>
      </c>
      <c r="D37" s="16">
        <v>5100</v>
      </c>
    </row>
    <row r="38" spans="1:4" ht="12.75">
      <c r="A38" t="s">
        <v>40</v>
      </c>
      <c r="B38" s="6">
        <v>0.4966104367018761</v>
      </c>
      <c r="D38" s="68">
        <v>0.406</v>
      </c>
    </row>
    <row r="39" spans="1:5" ht="12.75">
      <c r="A39" t="s">
        <v>41</v>
      </c>
      <c r="B39" s="6">
        <v>0.007252088916916285</v>
      </c>
      <c r="D39" s="49">
        <v>0.177</v>
      </c>
      <c r="E39" s="21"/>
    </row>
    <row r="40" spans="1:5" ht="12.75">
      <c r="A40" t="s">
        <v>42</v>
      </c>
      <c r="B40" s="6">
        <v>0.47043985495822166</v>
      </c>
      <c r="D40" s="49">
        <v>0.36</v>
      </c>
      <c r="E40" s="10"/>
    </row>
    <row r="41" spans="1:5" ht="12.75">
      <c r="A41" t="s">
        <v>43</v>
      </c>
      <c r="B41" s="6">
        <v>0.006148510168689895</v>
      </c>
      <c r="D41" s="49">
        <v>0.016</v>
      </c>
      <c r="E41" s="34"/>
    </row>
    <row r="42" spans="1:4" ht="12.75">
      <c r="A42" t="s">
        <v>44</v>
      </c>
      <c r="B42" s="6">
        <v>0.019549109254296076</v>
      </c>
      <c r="D42" s="49">
        <v>0.042</v>
      </c>
    </row>
    <row r="43" spans="1:5" ht="12.75">
      <c r="A43" s="21" t="s">
        <v>119</v>
      </c>
      <c r="B43" s="6"/>
      <c r="E43" s="10"/>
    </row>
    <row r="44" spans="1:5" ht="12.75">
      <c r="A44" s="10" t="s">
        <v>45</v>
      </c>
      <c r="B44" s="8">
        <v>21813.91</v>
      </c>
      <c r="D44" s="69">
        <v>37978</v>
      </c>
      <c r="E44" s="34"/>
    </row>
    <row r="45" spans="1:11" ht="12.75">
      <c r="A45" t="s">
        <v>47</v>
      </c>
      <c r="B45" s="8">
        <v>15378.4132450331</v>
      </c>
      <c r="D45" s="69">
        <v>27051</v>
      </c>
      <c r="E45" s="34"/>
      <c r="J45" s="76"/>
      <c r="K45" s="76"/>
    </row>
    <row r="46" spans="1:5" ht="12.75">
      <c r="A46" t="s">
        <v>16</v>
      </c>
      <c r="B46" s="3">
        <v>2073</v>
      </c>
      <c r="D46" s="16">
        <v>45036</v>
      </c>
      <c r="E46" s="34"/>
    </row>
    <row r="47" spans="1:5" ht="12.75">
      <c r="A47" s="10" t="s">
        <v>46</v>
      </c>
      <c r="B47" s="8">
        <v>20172.40713941148</v>
      </c>
      <c r="D47" s="69">
        <v>34929</v>
      </c>
      <c r="E47" s="23"/>
    </row>
    <row r="48" spans="1:5" ht="12.75">
      <c r="A48" t="s">
        <v>48</v>
      </c>
      <c r="B48" s="8">
        <v>14522.023154848</v>
      </c>
      <c r="D48" s="69">
        <v>24820</v>
      </c>
      <c r="E48" s="71"/>
    </row>
    <row r="49" spans="1:5" ht="12.75">
      <c r="A49" s="10" t="s">
        <v>49</v>
      </c>
      <c r="B49" s="8">
        <v>16457.43440233236</v>
      </c>
      <c r="D49" s="69">
        <v>25416.779710999705</v>
      </c>
      <c r="E49" s="72"/>
    </row>
    <row r="50" spans="1:5" ht="12.75">
      <c r="A50" t="s">
        <v>50</v>
      </c>
      <c r="B50" s="8">
        <v>12362</v>
      </c>
      <c r="D50" s="69">
        <v>18398</v>
      </c>
      <c r="E50" s="72"/>
    </row>
    <row r="51" spans="1:5" ht="12.75">
      <c r="A51" s="23" t="s">
        <v>117</v>
      </c>
      <c r="B51" s="8"/>
      <c r="E51" s="72"/>
    </row>
    <row r="52" spans="1:5" ht="12.75">
      <c r="A52" s="24" t="s">
        <v>118</v>
      </c>
      <c r="B52">
        <v>2073</v>
      </c>
      <c r="D52" s="67">
        <v>45036</v>
      </c>
      <c r="E52" s="72"/>
    </row>
    <row r="53" spans="1:5" ht="12.75">
      <c r="A53" s="25" t="s">
        <v>101</v>
      </c>
      <c r="B53">
        <v>783</v>
      </c>
      <c r="D53" s="67">
        <v>10524</v>
      </c>
      <c r="E53" s="72"/>
    </row>
    <row r="54" spans="1:5" ht="12.75">
      <c r="A54" s="25" t="s">
        <v>102</v>
      </c>
      <c r="B54">
        <v>287</v>
      </c>
      <c r="D54" s="67">
        <v>4560</v>
      </c>
      <c r="E54" s="72"/>
    </row>
    <row r="55" spans="1:5" ht="12.75">
      <c r="A55" s="25" t="s">
        <v>103</v>
      </c>
      <c r="B55">
        <v>221</v>
      </c>
      <c r="D55" s="67">
        <v>3853</v>
      </c>
      <c r="E55" s="72"/>
    </row>
    <row r="56" spans="1:5" ht="12.75">
      <c r="A56" s="25" t="s">
        <v>104</v>
      </c>
      <c r="B56">
        <v>132</v>
      </c>
      <c r="D56" s="67">
        <v>3696</v>
      </c>
      <c r="E56" s="72"/>
    </row>
    <row r="57" spans="1:5" ht="12.75">
      <c r="A57" s="25" t="s">
        <v>105</v>
      </c>
      <c r="B57">
        <v>198</v>
      </c>
      <c r="D57" s="67">
        <v>3393</v>
      </c>
      <c r="E57" s="72"/>
    </row>
    <row r="58" spans="1:5" ht="12.75">
      <c r="A58" s="25" t="s">
        <v>106</v>
      </c>
      <c r="B58">
        <v>117</v>
      </c>
      <c r="D58" s="67">
        <v>2853</v>
      </c>
      <c r="E58" s="72"/>
    </row>
    <row r="59" spans="1:5" ht="12.75">
      <c r="A59" s="25" t="s">
        <v>107</v>
      </c>
      <c r="B59">
        <v>101</v>
      </c>
      <c r="D59" s="67">
        <v>2705</v>
      </c>
      <c r="E59" s="72"/>
    </row>
    <row r="60" spans="1:5" ht="12.75">
      <c r="A60" s="25" t="s">
        <v>108</v>
      </c>
      <c r="B60">
        <v>48</v>
      </c>
      <c r="D60" s="67">
        <v>2198</v>
      </c>
      <c r="E60" s="72"/>
    </row>
    <row r="61" spans="1:5" ht="14.25" customHeight="1">
      <c r="A61" s="25" t="s">
        <v>109</v>
      </c>
      <c r="B61">
        <v>25</v>
      </c>
      <c r="D61" s="67">
        <v>1656</v>
      </c>
      <c r="E61" s="72"/>
    </row>
    <row r="62" spans="1:5" ht="15" customHeight="1">
      <c r="A62" s="25" t="s">
        <v>110</v>
      </c>
      <c r="B62">
        <v>43</v>
      </c>
      <c r="D62" s="67">
        <v>2732</v>
      </c>
      <c r="E62" s="72"/>
    </row>
    <row r="63" spans="1:5" ht="13.5" customHeight="1">
      <c r="A63" s="25" t="s">
        <v>111</v>
      </c>
      <c r="B63">
        <v>64</v>
      </c>
      <c r="D63" s="67">
        <v>2835</v>
      </c>
      <c r="E63" s="72"/>
    </row>
    <row r="64" spans="1:5" ht="14.25" customHeight="1">
      <c r="A64" s="25" t="s">
        <v>112</v>
      </c>
      <c r="B64">
        <v>37</v>
      </c>
      <c r="D64" s="67">
        <v>2210</v>
      </c>
      <c r="E64" s="72"/>
    </row>
    <row r="65" spans="1:5" ht="14.25" customHeight="1">
      <c r="A65" s="25" t="s">
        <v>113</v>
      </c>
      <c r="B65">
        <v>0</v>
      </c>
      <c r="D65" s="70">
        <v>774</v>
      </c>
      <c r="E65" s="26"/>
    </row>
    <row r="66" spans="1:4" ht="12.75">
      <c r="A66" s="25" t="s">
        <v>114</v>
      </c>
      <c r="B66">
        <v>17</v>
      </c>
      <c r="D66" s="70">
        <v>338</v>
      </c>
    </row>
    <row r="67" spans="1:4" ht="12.75">
      <c r="A67" s="25" t="s">
        <v>115</v>
      </c>
      <c r="B67">
        <v>0</v>
      </c>
      <c r="D67" s="70">
        <v>284</v>
      </c>
    </row>
    <row r="68" spans="1:4" ht="12.75">
      <c r="A68" s="25" t="s">
        <v>116</v>
      </c>
      <c r="B68">
        <v>0</v>
      </c>
      <c r="D68" s="70">
        <v>425</v>
      </c>
    </row>
    <row r="69" ht="12.75">
      <c r="A69" s="26" t="s">
        <v>121</v>
      </c>
    </row>
    <row r="70" spans="1:4" ht="12.75">
      <c r="A70" t="s">
        <v>125</v>
      </c>
      <c r="B70" s="3">
        <v>2455</v>
      </c>
      <c r="D70" s="16">
        <v>50644</v>
      </c>
    </row>
    <row r="71" spans="1:4" ht="12.75">
      <c r="A71" s="66" t="s">
        <v>313</v>
      </c>
      <c r="B71" s="3">
        <v>2151</v>
      </c>
      <c r="D71" s="16">
        <v>44986</v>
      </c>
    </row>
    <row r="72" spans="1:4" ht="12.75">
      <c r="A72" s="25" t="s">
        <v>314</v>
      </c>
      <c r="B72">
        <v>58</v>
      </c>
      <c r="D72" s="16">
        <v>216</v>
      </c>
    </row>
    <row r="73" spans="1:4" ht="12.75">
      <c r="A73" s="25" t="s">
        <v>315</v>
      </c>
      <c r="B73">
        <v>154</v>
      </c>
      <c r="D73" s="16">
        <v>576</v>
      </c>
    </row>
    <row r="74" spans="1:4" ht="12.75">
      <c r="A74" s="25" t="s">
        <v>316</v>
      </c>
      <c r="B74">
        <v>280</v>
      </c>
      <c r="D74" s="16">
        <v>1045</v>
      </c>
    </row>
    <row r="75" spans="1:4" ht="12.75">
      <c r="A75" s="25" t="s">
        <v>317</v>
      </c>
      <c r="B75">
        <v>300</v>
      </c>
      <c r="D75" s="16">
        <v>3196</v>
      </c>
    </row>
    <row r="76" spans="1:4" ht="12.75">
      <c r="A76" s="25" t="s">
        <v>318</v>
      </c>
      <c r="B76">
        <v>283</v>
      </c>
      <c r="D76" s="16">
        <v>4901</v>
      </c>
    </row>
    <row r="77" spans="1:4" ht="12.75">
      <c r="A77" s="25" t="s">
        <v>319</v>
      </c>
      <c r="B77">
        <v>275</v>
      </c>
      <c r="D77" s="16">
        <v>6624</v>
      </c>
    </row>
    <row r="78" spans="1:4" ht="12.75">
      <c r="A78" s="25" t="s">
        <v>320</v>
      </c>
      <c r="B78">
        <v>183</v>
      </c>
      <c r="D78" s="16">
        <v>7057</v>
      </c>
    </row>
    <row r="79" spans="1:4" ht="12.75">
      <c r="A79" s="25" t="s">
        <v>321</v>
      </c>
      <c r="B79">
        <v>230</v>
      </c>
      <c r="D79" s="16">
        <v>6894</v>
      </c>
    </row>
    <row r="80" spans="1:4" ht="12.75">
      <c r="A80" s="25" t="s">
        <v>322</v>
      </c>
      <c r="B80">
        <v>388</v>
      </c>
      <c r="D80" s="16">
        <v>14477</v>
      </c>
    </row>
    <row r="81" spans="1:4" ht="12.75">
      <c r="A81" s="25" t="s">
        <v>323</v>
      </c>
      <c r="B81" s="65">
        <v>0.02696420269642027</v>
      </c>
      <c r="D81" s="68">
        <v>0.004801493798070511</v>
      </c>
    </row>
    <row r="82" spans="1:4" ht="12.75">
      <c r="A82" s="25" t="s">
        <v>324</v>
      </c>
      <c r="B82" s="65">
        <v>0.07159460715946071</v>
      </c>
      <c r="D82" s="68">
        <v>0.012803983461521362</v>
      </c>
    </row>
    <row r="83" spans="1:4" ht="12.75">
      <c r="A83" s="25" t="s">
        <v>325</v>
      </c>
      <c r="B83" s="65">
        <v>0.13249651324965134</v>
      </c>
      <c r="D83" s="68">
        <v>0.0232294491619615</v>
      </c>
    </row>
    <row r="84" spans="1:4" ht="12.75">
      <c r="A84" s="25" t="s">
        <v>326</v>
      </c>
      <c r="B84" s="65">
        <v>0.1492329149232915</v>
      </c>
      <c r="D84" s="68">
        <v>0.07104432490108034</v>
      </c>
    </row>
    <row r="85" spans="1:5" ht="12.75">
      <c r="A85" s="25" t="s">
        <v>327</v>
      </c>
      <c r="B85" s="65">
        <v>0.1589958158995816</v>
      </c>
      <c r="D85" s="68">
        <v>0.10894500511270173</v>
      </c>
      <c r="E85" s="49"/>
    </row>
    <row r="86" spans="1:5" ht="12.75">
      <c r="A86" s="25" t="s">
        <v>328</v>
      </c>
      <c r="B86" s="65">
        <v>0.15806601580660157</v>
      </c>
      <c r="D86" s="68">
        <v>0.14724580980749566</v>
      </c>
      <c r="E86" s="10"/>
    </row>
    <row r="87" spans="1:5" ht="12.75">
      <c r="A87" s="25" t="s">
        <v>329</v>
      </c>
      <c r="B87" s="65">
        <v>0.09344490934449093</v>
      </c>
      <c r="D87" s="68">
        <v>0.1568710265415907</v>
      </c>
      <c r="E87" s="10"/>
    </row>
    <row r="88" spans="1:5" ht="12.75">
      <c r="A88" s="25" t="s">
        <v>330</v>
      </c>
      <c r="B88" s="65">
        <v>0.11761971176197118</v>
      </c>
      <c r="D88" s="68">
        <v>0.1532476770550838</v>
      </c>
      <c r="E88" s="10"/>
    </row>
    <row r="89" spans="1:5" ht="12.75">
      <c r="A89" s="25" t="s">
        <v>331</v>
      </c>
      <c r="B89" s="65">
        <v>0.23291492329149233</v>
      </c>
      <c r="C89" s="49"/>
      <c r="D89" s="68">
        <v>0.3218112301604944</v>
      </c>
      <c r="E89" s="10"/>
    </row>
    <row r="90" spans="1:5" ht="12.75">
      <c r="A90" s="10" t="s">
        <v>52</v>
      </c>
      <c r="B90" s="6">
        <v>0.109</v>
      </c>
      <c r="D90" s="49">
        <v>0.246</v>
      </c>
      <c r="E90" s="10"/>
    </row>
    <row r="91" spans="1:5" ht="12.75">
      <c r="A91" s="10" t="s">
        <v>53</v>
      </c>
      <c r="B91" s="6">
        <v>0.891</v>
      </c>
      <c r="D91" s="49">
        <v>0.754</v>
      </c>
      <c r="E91" s="10"/>
    </row>
    <row r="92" spans="1:5" ht="12.75">
      <c r="A92" s="10" t="s">
        <v>51</v>
      </c>
      <c r="B92" s="9">
        <v>0.3</v>
      </c>
      <c r="D92" s="49">
        <f>(891+11765)/44986</f>
        <v>0.28133196994620546</v>
      </c>
      <c r="E92" s="10"/>
    </row>
    <row r="93" spans="1:5" ht="12.75">
      <c r="A93" s="10" t="s">
        <v>54</v>
      </c>
      <c r="B93" s="6">
        <v>0.409</v>
      </c>
      <c r="D93" s="68">
        <v>0.445</v>
      </c>
      <c r="E93" s="10"/>
    </row>
    <row r="94" spans="1:5" ht="12.75">
      <c r="A94" s="10" t="s">
        <v>216</v>
      </c>
      <c r="B94" s="36">
        <v>116</v>
      </c>
      <c r="D94" s="16">
        <v>7264</v>
      </c>
      <c r="E94" s="10"/>
    </row>
    <row r="95" spans="1:5" ht="12.75">
      <c r="A95" s="10" t="s">
        <v>217</v>
      </c>
      <c r="B95" s="36">
        <v>86</v>
      </c>
      <c r="D95" s="16">
        <v>6039</v>
      </c>
      <c r="E95" s="10"/>
    </row>
    <row r="96" spans="1:5" ht="12.75">
      <c r="A96" s="10" t="s">
        <v>218</v>
      </c>
      <c r="B96" s="36">
        <v>160</v>
      </c>
      <c r="D96" s="16">
        <v>1996</v>
      </c>
      <c r="E96" s="10"/>
    </row>
    <row r="97" spans="1:5" ht="12.75">
      <c r="A97" s="10" t="s">
        <v>219</v>
      </c>
      <c r="B97" s="37">
        <v>59</v>
      </c>
      <c r="D97" s="16">
        <v>2874</v>
      </c>
      <c r="E97" s="10"/>
    </row>
    <row r="98" spans="1:5" ht="12.75">
      <c r="A98" s="10" t="s">
        <v>220</v>
      </c>
      <c r="B98" s="36">
        <v>59</v>
      </c>
      <c r="D98" s="16">
        <v>644</v>
      </c>
      <c r="E98" s="10"/>
    </row>
    <row r="99" spans="1:5" ht="12.75">
      <c r="A99" s="10" t="s">
        <v>223</v>
      </c>
      <c r="B99" s="36">
        <v>213</v>
      </c>
      <c r="D99" s="16">
        <v>6028</v>
      </c>
      <c r="E99" s="10"/>
    </row>
    <row r="100" spans="1:5" ht="12.75">
      <c r="A100" s="10" t="s">
        <v>224</v>
      </c>
      <c r="B100" s="36">
        <v>78</v>
      </c>
      <c r="D100" s="16">
        <v>2004</v>
      </c>
      <c r="E100" s="27"/>
    </row>
    <row r="101" spans="1:4" ht="12.75">
      <c r="A101" s="10" t="s">
        <v>222</v>
      </c>
      <c r="B101" s="36">
        <v>578</v>
      </c>
      <c r="D101" s="16">
        <v>12317</v>
      </c>
    </row>
    <row r="102" spans="1:4" ht="12.75">
      <c r="A102" s="10" t="s">
        <v>225</v>
      </c>
      <c r="B102" s="36">
        <v>24</v>
      </c>
      <c r="D102" s="16">
        <v>1565</v>
      </c>
    </row>
    <row r="103" spans="1:4" ht="12.75">
      <c r="A103" s="10" t="s">
        <v>221</v>
      </c>
      <c r="B103" s="36">
        <v>1388</v>
      </c>
      <c r="D103" s="16">
        <v>19652</v>
      </c>
    </row>
    <row r="104" spans="1:2" ht="12.75">
      <c r="A104" s="27" t="s">
        <v>122</v>
      </c>
      <c r="B104" s="6"/>
    </row>
    <row r="105" spans="1:4" ht="12.75">
      <c r="A105" t="s">
        <v>60</v>
      </c>
      <c r="B105" s="3">
        <v>3138</v>
      </c>
      <c r="D105" s="16">
        <v>35741</v>
      </c>
    </row>
    <row r="106" spans="1:4" ht="12.75">
      <c r="A106" t="s">
        <v>61</v>
      </c>
      <c r="B106" s="9">
        <v>0.486</v>
      </c>
      <c r="D106" s="49">
        <v>0.306</v>
      </c>
    </row>
    <row r="107" spans="1:5" ht="12.75">
      <c r="A107" t="s">
        <v>58</v>
      </c>
      <c r="B107" s="9">
        <v>0.849</v>
      </c>
      <c r="D107" s="49">
        <v>0.693</v>
      </c>
      <c r="E107" s="21"/>
    </row>
    <row r="108" spans="1:5" ht="12.75">
      <c r="A108" t="s">
        <v>59</v>
      </c>
      <c r="B108" s="6">
        <v>0.561</v>
      </c>
      <c r="D108" s="49">
        <v>0.403</v>
      </c>
      <c r="E108" s="10"/>
    </row>
    <row r="109" spans="1:5" ht="12.75">
      <c r="A109" t="s">
        <v>56</v>
      </c>
      <c r="B109" s="5">
        <v>0.53</v>
      </c>
      <c r="D109" s="49">
        <v>0.718</v>
      </c>
      <c r="E109" s="10"/>
    </row>
    <row r="110" spans="1:5" ht="12.75">
      <c r="A110" t="s">
        <v>57</v>
      </c>
      <c r="B110" s="17">
        <v>0.47</v>
      </c>
      <c r="D110" s="68">
        <v>0.282</v>
      </c>
      <c r="E110" s="10"/>
    </row>
    <row r="111" spans="1:5" ht="12.75">
      <c r="A111" s="21" t="s">
        <v>123</v>
      </c>
      <c r="B111" s="17"/>
      <c r="E111" s="10"/>
    </row>
    <row r="112" spans="1:5" ht="12.75">
      <c r="A112" s="10" t="s">
        <v>62</v>
      </c>
      <c r="B112" s="4" t="s">
        <v>3</v>
      </c>
      <c r="D112" s="49">
        <v>0.392</v>
      </c>
      <c r="E112" s="27"/>
    </row>
    <row r="113" spans="1:5" ht="12.75">
      <c r="A113" s="10" t="s">
        <v>63</v>
      </c>
      <c r="B113" s="4" t="s">
        <v>4</v>
      </c>
      <c r="D113" s="49">
        <v>0.608</v>
      </c>
      <c r="E113" s="11"/>
    </row>
    <row r="114" spans="1:5" ht="12.75">
      <c r="A114" s="10" t="s">
        <v>64</v>
      </c>
      <c r="B114" s="4" t="s">
        <v>1</v>
      </c>
      <c r="D114" s="49">
        <v>0.162</v>
      </c>
      <c r="E114" s="9"/>
    </row>
    <row r="115" spans="1:5" ht="12.75">
      <c r="A115" s="10" t="s">
        <v>65</v>
      </c>
      <c r="B115" s="4" t="s">
        <v>2</v>
      </c>
      <c r="D115" s="49">
        <v>0.124</v>
      </c>
      <c r="E115" s="9"/>
    </row>
    <row r="116" spans="1:5" ht="12.75">
      <c r="A116" s="27" t="s">
        <v>124</v>
      </c>
      <c r="B116" s="10"/>
      <c r="E116" s="9"/>
    </row>
    <row r="117" spans="1:5" ht="12.75">
      <c r="A117" s="11" t="s">
        <v>66</v>
      </c>
      <c r="B117" s="3">
        <v>1784</v>
      </c>
      <c r="D117" s="16">
        <v>50748</v>
      </c>
      <c r="E117" s="11"/>
    </row>
    <row r="118" spans="1:5" ht="12.75">
      <c r="A118" s="9" t="s">
        <v>67</v>
      </c>
      <c r="B118" s="31">
        <v>0.437</v>
      </c>
      <c r="D118" s="49">
        <v>0.569</v>
      </c>
      <c r="E118" s="73"/>
    </row>
    <row r="119" spans="1:5" ht="12.75">
      <c r="A119" s="9" t="s">
        <v>138</v>
      </c>
      <c r="B119" s="31">
        <v>0.21</v>
      </c>
      <c r="D119" s="49">
        <v>0.091</v>
      </c>
      <c r="E119" s="74"/>
    </row>
    <row r="120" spans="1:5" ht="12.75">
      <c r="A120" s="9" t="s">
        <v>139</v>
      </c>
      <c r="B120" s="31">
        <v>0.55</v>
      </c>
      <c r="D120" s="49">
        <v>0.431</v>
      </c>
      <c r="E120" s="73"/>
    </row>
    <row r="121" spans="1:5" ht="12.75">
      <c r="A121" s="11" t="s">
        <v>68</v>
      </c>
      <c r="B121" s="10">
        <v>2260</v>
      </c>
      <c r="D121" s="16">
        <v>32718</v>
      </c>
      <c r="E121" s="74"/>
    </row>
    <row r="122" spans="1:5" ht="25.5">
      <c r="A122" s="28" t="s">
        <v>128</v>
      </c>
      <c r="B122" s="10">
        <v>59</v>
      </c>
      <c r="D122" s="16">
        <v>1292</v>
      </c>
      <c r="E122" s="73"/>
    </row>
    <row r="123" spans="1:5" ht="25.5">
      <c r="A123" s="29" t="s">
        <v>129</v>
      </c>
      <c r="B123" s="9">
        <v>0.026106194690265486</v>
      </c>
      <c r="D123" s="49">
        <v>0.039</v>
      </c>
      <c r="E123" s="74"/>
    </row>
    <row r="124" spans="1:5" ht="25.5">
      <c r="A124" s="28" t="s">
        <v>130</v>
      </c>
      <c r="B124" s="10">
        <v>80</v>
      </c>
      <c r="D124" s="16">
        <v>2618</v>
      </c>
      <c r="E124" s="74"/>
    </row>
    <row r="125" spans="1:5" ht="25.5">
      <c r="A125" s="29" t="s">
        <v>131</v>
      </c>
      <c r="B125" s="9">
        <v>0.035398230088495575</v>
      </c>
      <c r="D125" s="49">
        <v>0.08</v>
      </c>
      <c r="E125" s="75"/>
    </row>
    <row r="126" spans="1:5" ht="25.5">
      <c r="A126" s="28" t="s">
        <v>132</v>
      </c>
      <c r="B126" s="10">
        <v>161</v>
      </c>
      <c r="D126" s="16">
        <v>5836</v>
      </c>
      <c r="E126" s="74"/>
    </row>
    <row r="127" spans="1:5" ht="25.5">
      <c r="A127" s="29" t="s">
        <v>133</v>
      </c>
      <c r="B127" s="9">
        <v>0.07123893805309735</v>
      </c>
      <c r="D127" s="49">
        <v>0.17800000000000002</v>
      </c>
      <c r="E127" s="75"/>
    </row>
    <row r="128" spans="1:5" ht="12.75">
      <c r="A128" s="28"/>
      <c r="B128" s="10"/>
      <c r="D128" s="49"/>
      <c r="E128" s="74"/>
    </row>
    <row r="129" spans="1:4" ht="12.75">
      <c r="A129" s="30" t="s">
        <v>134</v>
      </c>
      <c r="B129" s="3">
        <v>1024</v>
      </c>
      <c r="D129" s="16">
        <v>14718</v>
      </c>
    </row>
    <row r="130" spans="1:4" ht="12.75">
      <c r="A130" s="29" t="s">
        <v>135</v>
      </c>
      <c r="B130" s="9">
        <v>0.45309734513274336</v>
      </c>
      <c r="D130" s="49">
        <v>0.45</v>
      </c>
    </row>
    <row r="131" spans="1:4" ht="25.5">
      <c r="A131" s="30" t="s">
        <v>136</v>
      </c>
      <c r="B131" s="11">
        <v>936</v>
      </c>
      <c r="D131" s="16">
        <v>8254</v>
      </c>
    </row>
    <row r="132" spans="1:4" ht="25.5">
      <c r="A132" s="29" t="s">
        <v>137</v>
      </c>
      <c r="B132" s="9">
        <v>0.41415929203539825</v>
      </c>
      <c r="D132" s="49">
        <v>0.252</v>
      </c>
    </row>
    <row r="133" ht="12.75">
      <c r="A133" s="10"/>
    </row>
    <row r="134" ht="12.75">
      <c r="A134" s="9"/>
    </row>
    <row r="135" spans="1:4" ht="14.25">
      <c r="A135" s="91" t="s">
        <v>7</v>
      </c>
      <c r="B135" s="91"/>
      <c r="C135" s="91"/>
      <c r="D135" s="91"/>
    </row>
    <row r="136" ht="14.25">
      <c r="A136" s="13" t="s">
        <v>14</v>
      </c>
    </row>
    <row r="137" ht="14.25">
      <c r="A137" s="13" t="s">
        <v>13</v>
      </c>
    </row>
    <row r="138" ht="14.25">
      <c r="A138" s="14" t="s">
        <v>8</v>
      </c>
    </row>
    <row r="139" ht="14.25">
      <c r="A139" s="13" t="s">
        <v>9</v>
      </c>
    </row>
    <row r="140" ht="14.25">
      <c r="A140" s="13" t="s">
        <v>10</v>
      </c>
    </row>
    <row r="141" ht="14.25">
      <c r="A141" s="13" t="s">
        <v>11</v>
      </c>
    </row>
    <row r="142" ht="14.25">
      <c r="A142" s="14" t="s">
        <v>12</v>
      </c>
    </row>
  </sheetData>
  <mergeCells count="1">
    <mergeCell ref="A135:D135"/>
  </mergeCells>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F66"/>
  <sheetViews>
    <sheetView workbookViewId="0" topLeftCell="A1">
      <selection activeCell="A1" sqref="A1:IV16384"/>
    </sheetView>
  </sheetViews>
  <sheetFormatPr defaultColWidth="9.140625" defaultRowHeight="12.75"/>
  <cols>
    <col min="1" max="1" width="48.8515625" style="51" bestFit="1" customWidth="1"/>
    <col min="2" max="2" width="16.8515625" style="51" bestFit="1" customWidth="1"/>
    <col min="3" max="5" width="9.140625" style="51" customWidth="1"/>
    <col min="6" max="6" width="11.57421875" style="51" bestFit="1" customWidth="1"/>
    <col min="7" max="16384" width="9.140625" style="51" customWidth="1"/>
  </cols>
  <sheetData>
    <row r="1" ht="12.75">
      <c r="A1" s="79" t="s">
        <v>126</v>
      </c>
    </row>
    <row r="2" spans="1:6" ht="12.75">
      <c r="A2" s="80" t="s">
        <v>206</v>
      </c>
      <c r="B2" s="51" t="s">
        <v>69</v>
      </c>
      <c r="C2" s="35" t="s">
        <v>70</v>
      </c>
      <c r="D2" s="35" t="s">
        <v>71</v>
      </c>
      <c r="E2" s="81" t="s">
        <v>72</v>
      </c>
      <c r="F2" s="51" t="s">
        <v>5</v>
      </c>
    </row>
    <row r="3" spans="1:6" ht="12.75">
      <c r="A3" s="35" t="s">
        <v>205</v>
      </c>
      <c r="B3" s="18" t="s">
        <v>73</v>
      </c>
      <c r="C3" s="18" t="s">
        <v>70</v>
      </c>
      <c r="D3" s="18" t="s">
        <v>71</v>
      </c>
      <c r="E3" s="33" t="s">
        <v>72</v>
      </c>
      <c r="F3" s="18" t="s">
        <v>5</v>
      </c>
    </row>
    <row r="4" spans="1:6" ht="12.75">
      <c r="A4" s="35" t="s">
        <v>204</v>
      </c>
      <c r="B4" s="18" t="s">
        <v>74</v>
      </c>
      <c r="C4" s="18" t="s">
        <v>70</v>
      </c>
      <c r="D4" s="18" t="s">
        <v>71</v>
      </c>
      <c r="E4" s="33" t="s">
        <v>72</v>
      </c>
      <c r="F4" s="18" t="s">
        <v>5</v>
      </c>
    </row>
    <row r="5" spans="1:6" ht="12.75">
      <c r="A5" s="80" t="s">
        <v>203</v>
      </c>
      <c r="B5" s="51" t="s">
        <v>82</v>
      </c>
      <c r="C5" s="35" t="s">
        <v>70</v>
      </c>
      <c r="D5" s="35" t="s">
        <v>71</v>
      </c>
      <c r="E5" s="81" t="s">
        <v>72</v>
      </c>
      <c r="F5" s="18" t="s">
        <v>5</v>
      </c>
    </row>
    <row r="6" spans="1:6" ht="12.75">
      <c r="A6" s="80" t="s">
        <v>202</v>
      </c>
      <c r="B6" s="51" t="s">
        <v>83</v>
      </c>
      <c r="C6" s="18" t="s">
        <v>70</v>
      </c>
      <c r="D6" s="18" t="s">
        <v>71</v>
      </c>
      <c r="E6" s="81" t="s">
        <v>72</v>
      </c>
      <c r="F6" s="18" t="s">
        <v>5</v>
      </c>
    </row>
    <row r="7" spans="1:6" ht="12.75">
      <c r="A7" s="80" t="s">
        <v>201</v>
      </c>
      <c r="B7" s="51" t="s">
        <v>84</v>
      </c>
      <c r="C7" s="18" t="s">
        <v>70</v>
      </c>
      <c r="D7" s="18" t="s">
        <v>71</v>
      </c>
      <c r="E7" s="33" t="s">
        <v>75</v>
      </c>
      <c r="F7" s="18" t="s">
        <v>5</v>
      </c>
    </row>
    <row r="8" spans="1:6" ht="12.75">
      <c r="A8" s="80" t="s">
        <v>76</v>
      </c>
      <c r="B8" s="51" t="s">
        <v>85</v>
      </c>
      <c r="C8" s="18" t="s">
        <v>70</v>
      </c>
      <c r="D8" s="18" t="s">
        <v>71</v>
      </c>
      <c r="E8" s="33" t="s">
        <v>77</v>
      </c>
      <c r="F8" s="18" t="s">
        <v>5</v>
      </c>
    </row>
    <row r="9" spans="1:6" ht="12.75">
      <c r="A9" s="80" t="s">
        <v>200</v>
      </c>
      <c r="B9" s="51" t="s">
        <v>195</v>
      </c>
      <c r="C9" s="18" t="s">
        <v>70</v>
      </c>
      <c r="D9" s="18" t="s">
        <v>71</v>
      </c>
      <c r="E9" s="33" t="s">
        <v>72</v>
      </c>
      <c r="F9" s="51" t="s">
        <v>5</v>
      </c>
    </row>
    <row r="10" spans="1:6" ht="12.75">
      <c r="A10" s="80" t="s">
        <v>199</v>
      </c>
      <c r="B10" s="51" t="s">
        <v>86</v>
      </c>
      <c r="C10" s="18" t="s">
        <v>70</v>
      </c>
      <c r="D10" s="18" t="s">
        <v>71</v>
      </c>
      <c r="E10" s="33" t="s">
        <v>72</v>
      </c>
      <c r="F10" s="18" t="s">
        <v>5</v>
      </c>
    </row>
    <row r="11" spans="1:6" ht="12.75">
      <c r="A11" s="80" t="s">
        <v>198</v>
      </c>
      <c r="B11" s="51" t="s">
        <v>87</v>
      </c>
      <c r="C11" s="18" t="s">
        <v>70</v>
      </c>
      <c r="D11" s="18" t="s">
        <v>71</v>
      </c>
      <c r="E11" s="32" t="s">
        <v>72</v>
      </c>
      <c r="F11" s="18" t="s">
        <v>5</v>
      </c>
    </row>
    <row r="12" spans="1:6" ht="12.75">
      <c r="A12" s="80" t="s">
        <v>197</v>
      </c>
      <c r="B12" s="51" t="s">
        <v>88</v>
      </c>
      <c r="C12" s="18" t="s">
        <v>70</v>
      </c>
      <c r="D12" s="18" t="s">
        <v>71</v>
      </c>
      <c r="E12" s="32" t="s">
        <v>72</v>
      </c>
      <c r="F12" s="18" t="s">
        <v>5</v>
      </c>
    </row>
    <row r="13" spans="1:6" ht="12.75">
      <c r="A13" s="80" t="s">
        <v>196</v>
      </c>
      <c r="B13" s="51" t="s">
        <v>89</v>
      </c>
      <c r="C13" s="18" t="s">
        <v>70</v>
      </c>
      <c r="D13" s="18" t="s">
        <v>71</v>
      </c>
      <c r="E13" s="32" t="s">
        <v>72</v>
      </c>
      <c r="F13" s="18" t="s">
        <v>5</v>
      </c>
    </row>
    <row r="14" spans="1:6" ht="12.75">
      <c r="A14" s="80" t="s">
        <v>194</v>
      </c>
      <c r="B14" s="51" t="s">
        <v>207</v>
      </c>
      <c r="C14" s="18" t="s">
        <v>70</v>
      </c>
      <c r="D14" s="18" t="s">
        <v>71</v>
      </c>
      <c r="E14" s="32" t="s">
        <v>143</v>
      </c>
      <c r="F14" s="18" t="s">
        <v>5</v>
      </c>
    </row>
    <row r="15" spans="1:6" ht="12.75">
      <c r="A15" s="80" t="s">
        <v>193</v>
      </c>
      <c r="B15" s="51" t="s">
        <v>208</v>
      </c>
      <c r="C15" s="18" t="s">
        <v>70</v>
      </c>
      <c r="D15" s="18" t="s">
        <v>71</v>
      </c>
      <c r="E15" s="32" t="s">
        <v>144</v>
      </c>
      <c r="F15" s="18" t="s">
        <v>5</v>
      </c>
    </row>
    <row r="16" spans="1:6" ht="12.75">
      <c r="A16" s="51" t="s">
        <v>226</v>
      </c>
      <c r="B16" s="51" t="s">
        <v>227</v>
      </c>
      <c r="C16" s="51" t="s">
        <v>70</v>
      </c>
      <c r="D16" s="51" t="s">
        <v>71</v>
      </c>
      <c r="E16" s="51" t="s">
        <v>80</v>
      </c>
      <c r="F16" s="51" t="s">
        <v>5</v>
      </c>
    </row>
    <row r="17" spans="1:6" ht="12.75">
      <c r="A17" s="51" t="s">
        <v>215</v>
      </c>
      <c r="B17" s="51" t="s">
        <v>214</v>
      </c>
      <c r="C17" s="18" t="s">
        <v>70</v>
      </c>
      <c r="D17" s="18" t="s">
        <v>71</v>
      </c>
      <c r="E17" s="32" t="s">
        <v>72</v>
      </c>
      <c r="F17" s="18" t="s">
        <v>5</v>
      </c>
    </row>
    <row r="18" spans="1:6" ht="12.75">
      <c r="A18" s="80" t="s">
        <v>192</v>
      </c>
      <c r="B18" s="51" t="s">
        <v>209</v>
      </c>
      <c r="C18" s="18" t="s">
        <v>70</v>
      </c>
      <c r="D18" s="18" t="s">
        <v>71</v>
      </c>
      <c r="E18" s="32" t="s">
        <v>145</v>
      </c>
      <c r="F18" s="18" t="s">
        <v>5</v>
      </c>
    </row>
    <row r="19" spans="1:6" ht="12.75">
      <c r="A19" s="80" t="s">
        <v>191</v>
      </c>
      <c r="B19" s="51" t="s">
        <v>210</v>
      </c>
      <c r="C19" s="18" t="s">
        <v>70</v>
      </c>
      <c r="D19" s="18" t="s">
        <v>71</v>
      </c>
      <c r="E19" s="32" t="s">
        <v>146</v>
      </c>
      <c r="F19" s="18" t="s">
        <v>5</v>
      </c>
    </row>
    <row r="20" spans="1:6" ht="12.75">
      <c r="A20" s="80" t="s">
        <v>190</v>
      </c>
      <c r="B20" s="51" t="s">
        <v>211</v>
      </c>
      <c r="C20" s="18" t="s">
        <v>70</v>
      </c>
      <c r="D20" s="18" t="s">
        <v>71</v>
      </c>
      <c r="E20" s="32" t="s">
        <v>147</v>
      </c>
      <c r="F20" s="18" t="s">
        <v>5</v>
      </c>
    </row>
    <row r="21" spans="1:6" ht="12.75">
      <c r="A21" s="51" t="s">
        <v>228</v>
      </c>
      <c r="B21" s="51" t="s">
        <v>86</v>
      </c>
      <c r="C21" s="18" t="s">
        <v>70</v>
      </c>
      <c r="D21" s="18" t="s">
        <v>71</v>
      </c>
      <c r="E21" s="33" t="s">
        <v>79</v>
      </c>
      <c r="F21" s="51" t="s">
        <v>5</v>
      </c>
    </row>
    <row r="22" spans="1:6" ht="12.75">
      <c r="A22" s="80" t="s">
        <v>189</v>
      </c>
      <c r="B22" s="51" t="s">
        <v>212</v>
      </c>
      <c r="C22" s="18" t="s">
        <v>70</v>
      </c>
      <c r="D22" s="18" t="s">
        <v>71</v>
      </c>
      <c r="E22" s="32" t="s">
        <v>148</v>
      </c>
      <c r="F22" s="18" t="s">
        <v>5</v>
      </c>
    </row>
    <row r="23" spans="1:6" ht="12.75">
      <c r="A23" s="80" t="s">
        <v>188</v>
      </c>
      <c r="B23" s="51" t="s">
        <v>195</v>
      </c>
      <c r="C23" s="18" t="s">
        <v>70</v>
      </c>
      <c r="D23" s="18" t="s">
        <v>71</v>
      </c>
      <c r="E23" s="32" t="s">
        <v>149</v>
      </c>
      <c r="F23" s="18" t="s">
        <v>5</v>
      </c>
    </row>
    <row r="26" ht="12.75">
      <c r="A26" s="79" t="s">
        <v>127</v>
      </c>
    </row>
    <row r="27" spans="1:6" ht="12.75">
      <c r="A27" s="80" t="s">
        <v>243</v>
      </c>
      <c r="B27" s="51" t="s">
        <v>185</v>
      </c>
      <c r="C27" s="51" t="s">
        <v>140</v>
      </c>
      <c r="D27" s="51" t="s">
        <v>141</v>
      </c>
      <c r="E27" s="33" t="s">
        <v>72</v>
      </c>
      <c r="F27" s="18" t="s">
        <v>78</v>
      </c>
    </row>
    <row r="28" spans="1:6" ht="12.75">
      <c r="A28" s="80" t="s">
        <v>242</v>
      </c>
      <c r="B28" s="51" t="s">
        <v>90</v>
      </c>
      <c r="C28" s="18" t="s">
        <v>70</v>
      </c>
      <c r="D28" s="18" t="s">
        <v>71</v>
      </c>
      <c r="E28" s="33" t="s">
        <v>72</v>
      </c>
      <c r="F28" s="18" t="s">
        <v>78</v>
      </c>
    </row>
    <row r="29" spans="1:6" ht="12.75">
      <c r="A29" s="35" t="s">
        <v>241</v>
      </c>
      <c r="B29" s="18" t="s">
        <v>91</v>
      </c>
      <c r="C29" s="18" t="s">
        <v>70</v>
      </c>
      <c r="D29" s="18" t="s">
        <v>71</v>
      </c>
      <c r="E29" s="33" t="s">
        <v>79</v>
      </c>
      <c r="F29" s="18" t="s">
        <v>78</v>
      </c>
    </row>
    <row r="30" spans="1:6" ht="12.75">
      <c r="A30" s="80" t="s">
        <v>150</v>
      </c>
      <c r="B30" s="18" t="s">
        <v>142</v>
      </c>
      <c r="C30" s="18" t="s">
        <v>70</v>
      </c>
      <c r="D30" s="51" t="s">
        <v>141</v>
      </c>
      <c r="E30" s="32" t="s">
        <v>72</v>
      </c>
      <c r="F30" s="18" t="s">
        <v>78</v>
      </c>
    </row>
    <row r="31" spans="1:6" ht="12.75">
      <c r="A31" s="80" t="s">
        <v>151</v>
      </c>
      <c r="B31" s="51" t="s">
        <v>152</v>
      </c>
      <c r="C31" s="18" t="s">
        <v>70</v>
      </c>
      <c r="D31" s="51" t="s">
        <v>141</v>
      </c>
      <c r="E31" s="32" t="s">
        <v>143</v>
      </c>
      <c r="F31" s="18" t="s">
        <v>78</v>
      </c>
    </row>
    <row r="32" spans="1:6" ht="12.75">
      <c r="A32" s="80" t="s">
        <v>240</v>
      </c>
      <c r="B32" s="51" t="s">
        <v>92</v>
      </c>
      <c r="C32" s="18" t="s">
        <v>70</v>
      </c>
      <c r="D32" s="18" t="s">
        <v>71</v>
      </c>
      <c r="E32" s="81" t="s">
        <v>72</v>
      </c>
      <c r="F32" s="18" t="s">
        <v>78</v>
      </c>
    </row>
    <row r="33" spans="1:6" ht="12.75">
      <c r="A33" s="80" t="s">
        <v>239</v>
      </c>
      <c r="B33" s="51" t="s">
        <v>93</v>
      </c>
      <c r="C33" s="18" t="s">
        <v>70</v>
      </c>
      <c r="D33" s="18" t="s">
        <v>71</v>
      </c>
      <c r="E33" s="33" t="s">
        <v>72</v>
      </c>
      <c r="F33" s="18" t="s">
        <v>78</v>
      </c>
    </row>
    <row r="34" spans="1:6" ht="12.75">
      <c r="A34" s="80" t="s">
        <v>238</v>
      </c>
      <c r="B34" s="51" t="s">
        <v>94</v>
      </c>
      <c r="C34" s="18" t="s">
        <v>70</v>
      </c>
      <c r="D34" s="18" t="s">
        <v>71</v>
      </c>
      <c r="E34" s="33" t="s">
        <v>72</v>
      </c>
      <c r="F34" s="18" t="s">
        <v>78</v>
      </c>
    </row>
    <row r="35" spans="1:6" ht="12.75">
      <c r="A35" s="80" t="s">
        <v>237</v>
      </c>
      <c r="B35" s="51" t="s">
        <v>95</v>
      </c>
      <c r="C35" s="18" t="s">
        <v>70</v>
      </c>
      <c r="D35" s="18" t="s">
        <v>71</v>
      </c>
      <c r="E35" s="33" t="s">
        <v>72</v>
      </c>
      <c r="F35" s="18" t="s">
        <v>78</v>
      </c>
    </row>
    <row r="36" spans="1:6" ht="12.75">
      <c r="A36" s="80" t="s">
        <v>236</v>
      </c>
      <c r="B36" s="51" t="s">
        <v>96</v>
      </c>
      <c r="C36" s="51" t="s">
        <v>70</v>
      </c>
      <c r="D36" s="51" t="s">
        <v>71</v>
      </c>
      <c r="E36" s="51" t="s">
        <v>80</v>
      </c>
      <c r="F36" s="18" t="s">
        <v>78</v>
      </c>
    </row>
    <row r="37" spans="1:6" ht="12.75">
      <c r="A37" s="80" t="s">
        <v>81</v>
      </c>
      <c r="B37" s="51" t="s">
        <v>97</v>
      </c>
      <c r="C37" s="51" t="s">
        <v>70</v>
      </c>
      <c r="D37" s="51" t="s">
        <v>71</v>
      </c>
      <c r="E37" s="51" t="s">
        <v>79</v>
      </c>
      <c r="F37" s="18" t="s">
        <v>78</v>
      </c>
    </row>
    <row r="38" spans="1:6" ht="12.75">
      <c r="A38" s="80" t="s">
        <v>235</v>
      </c>
      <c r="B38" s="51" t="s">
        <v>98</v>
      </c>
      <c r="C38" s="18" t="s">
        <v>70</v>
      </c>
      <c r="D38" s="18" t="s">
        <v>71</v>
      </c>
      <c r="E38" s="32" t="s">
        <v>72</v>
      </c>
      <c r="F38" s="18" t="s">
        <v>78</v>
      </c>
    </row>
    <row r="39" spans="1:6" ht="12.75">
      <c r="A39" s="80" t="s">
        <v>213</v>
      </c>
      <c r="B39" s="51" t="s">
        <v>169</v>
      </c>
      <c r="C39" s="18" t="s">
        <v>70</v>
      </c>
      <c r="D39" s="18" t="s">
        <v>71</v>
      </c>
      <c r="E39" s="32" t="s">
        <v>72</v>
      </c>
      <c r="F39" s="18" t="s">
        <v>78</v>
      </c>
    </row>
    <row r="40" spans="1:6" ht="12.75">
      <c r="A40" s="80" t="s">
        <v>232</v>
      </c>
      <c r="B40" s="51" t="s">
        <v>99</v>
      </c>
      <c r="C40" s="18" t="s">
        <v>70</v>
      </c>
      <c r="D40" s="18" t="s">
        <v>71</v>
      </c>
      <c r="E40" s="32" t="s">
        <v>72</v>
      </c>
      <c r="F40" s="18" t="s">
        <v>78</v>
      </c>
    </row>
    <row r="41" spans="1:6" ht="12.75">
      <c r="A41" s="80" t="s">
        <v>233</v>
      </c>
      <c r="B41" s="51" t="s">
        <v>92</v>
      </c>
      <c r="C41" s="18" t="s">
        <v>70</v>
      </c>
      <c r="D41" s="18" t="s">
        <v>71</v>
      </c>
      <c r="E41" s="32" t="s">
        <v>72</v>
      </c>
      <c r="F41" s="18" t="s">
        <v>78</v>
      </c>
    </row>
    <row r="42" spans="1:6" ht="12.75">
      <c r="A42" s="80" t="s">
        <v>154</v>
      </c>
      <c r="B42" s="51" t="s">
        <v>170</v>
      </c>
      <c r="C42" s="18" t="s">
        <v>70</v>
      </c>
      <c r="D42" s="18" t="s">
        <v>71</v>
      </c>
      <c r="E42" s="32" t="s">
        <v>72</v>
      </c>
      <c r="F42" s="18" t="s">
        <v>78</v>
      </c>
    </row>
    <row r="43" spans="1:6" ht="12.75">
      <c r="A43" s="80" t="s">
        <v>155</v>
      </c>
      <c r="B43" s="51" t="s">
        <v>171</v>
      </c>
      <c r="C43" s="18" t="s">
        <v>70</v>
      </c>
      <c r="D43" s="18" t="s">
        <v>71</v>
      </c>
      <c r="E43" s="32" t="s">
        <v>72</v>
      </c>
      <c r="F43" s="18" t="s">
        <v>78</v>
      </c>
    </row>
    <row r="44" spans="1:6" ht="12.75">
      <c r="A44" s="80" t="s">
        <v>156</v>
      </c>
      <c r="B44" s="51" t="s">
        <v>178</v>
      </c>
      <c r="C44" s="18" t="s">
        <v>70</v>
      </c>
      <c r="D44" s="18" t="s">
        <v>71</v>
      </c>
      <c r="E44" s="32" t="s">
        <v>72</v>
      </c>
      <c r="F44" s="18" t="s">
        <v>78</v>
      </c>
    </row>
    <row r="45" spans="1:6" ht="12.75">
      <c r="A45" s="80" t="s">
        <v>157</v>
      </c>
      <c r="B45" s="51" t="s">
        <v>177</v>
      </c>
      <c r="C45" s="18" t="s">
        <v>70</v>
      </c>
      <c r="D45" s="18" t="s">
        <v>71</v>
      </c>
      <c r="E45" s="32" t="s">
        <v>72</v>
      </c>
      <c r="F45" s="18" t="s">
        <v>78</v>
      </c>
    </row>
    <row r="46" spans="1:6" ht="12.75">
      <c r="A46" s="80" t="s">
        <v>158</v>
      </c>
      <c r="B46" s="51" t="s">
        <v>176</v>
      </c>
      <c r="C46" s="18" t="s">
        <v>70</v>
      </c>
      <c r="D46" s="18" t="s">
        <v>71</v>
      </c>
      <c r="E46" s="32" t="s">
        <v>72</v>
      </c>
      <c r="F46" s="18" t="s">
        <v>78</v>
      </c>
    </row>
    <row r="47" spans="1:6" ht="12.75">
      <c r="A47" s="51" t="s">
        <v>234</v>
      </c>
      <c r="B47" s="51" t="s">
        <v>231</v>
      </c>
      <c r="C47" s="18" t="s">
        <v>70</v>
      </c>
      <c r="D47" s="18" t="s">
        <v>71</v>
      </c>
      <c r="E47" s="33" t="s">
        <v>72</v>
      </c>
      <c r="F47" s="51" t="s">
        <v>78</v>
      </c>
    </row>
    <row r="48" spans="1:6" ht="12.75">
      <c r="A48" s="80" t="s">
        <v>159</v>
      </c>
      <c r="B48" s="51" t="s">
        <v>175</v>
      </c>
      <c r="C48" s="18" t="s">
        <v>70</v>
      </c>
      <c r="D48" s="18" t="s">
        <v>71</v>
      </c>
      <c r="E48" s="32" t="s">
        <v>72</v>
      </c>
      <c r="F48" s="18" t="s">
        <v>78</v>
      </c>
    </row>
    <row r="49" spans="1:6" ht="12.75">
      <c r="A49" s="80" t="s">
        <v>160</v>
      </c>
      <c r="B49" s="51" t="s">
        <v>174</v>
      </c>
      <c r="C49" s="18" t="s">
        <v>70</v>
      </c>
      <c r="D49" s="18" t="s">
        <v>71</v>
      </c>
      <c r="E49" s="32" t="s">
        <v>72</v>
      </c>
      <c r="F49" s="18" t="s">
        <v>78</v>
      </c>
    </row>
    <row r="50" spans="1:6" ht="12.75">
      <c r="A50" s="80" t="s">
        <v>161</v>
      </c>
      <c r="B50" s="51" t="s">
        <v>173</v>
      </c>
      <c r="C50" s="18" t="s">
        <v>70</v>
      </c>
      <c r="D50" s="18" t="s">
        <v>71</v>
      </c>
      <c r="E50" s="32" t="s">
        <v>72</v>
      </c>
      <c r="F50" s="18" t="s">
        <v>78</v>
      </c>
    </row>
    <row r="51" spans="1:6" ht="12.75">
      <c r="A51" s="80" t="s">
        <v>153</v>
      </c>
      <c r="B51" s="51" t="s">
        <v>172</v>
      </c>
      <c r="C51" s="18" t="s">
        <v>70</v>
      </c>
      <c r="D51" s="18" t="s">
        <v>71</v>
      </c>
      <c r="E51" s="33" t="s">
        <v>72</v>
      </c>
      <c r="F51" s="18" t="s">
        <v>78</v>
      </c>
    </row>
    <row r="52" spans="1:6" ht="12.75">
      <c r="A52" s="51" t="s">
        <v>244</v>
      </c>
      <c r="B52" s="51" t="s">
        <v>90</v>
      </c>
      <c r="C52" s="18" t="s">
        <v>70</v>
      </c>
      <c r="D52" s="18" t="s">
        <v>71</v>
      </c>
      <c r="E52" s="33" t="s">
        <v>72</v>
      </c>
      <c r="F52" s="18" t="s">
        <v>78</v>
      </c>
    </row>
    <row r="53" spans="1:6" ht="12.75">
      <c r="A53" s="51" t="s">
        <v>187</v>
      </c>
      <c r="B53" s="51" t="s">
        <v>186</v>
      </c>
      <c r="C53" s="18" t="s">
        <v>70</v>
      </c>
      <c r="D53" s="18" t="s">
        <v>71</v>
      </c>
      <c r="E53" s="33" t="s">
        <v>72</v>
      </c>
      <c r="F53" s="18" t="s">
        <v>78</v>
      </c>
    </row>
    <row r="54" spans="1:6" ht="12.75">
      <c r="A54" s="80" t="s">
        <v>162</v>
      </c>
      <c r="B54" s="51" t="s">
        <v>179</v>
      </c>
      <c r="C54" s="18" t="s">
        <v>70</v>
      </c>
      <c r="D54" s="18" t="s">
        <v>71</v>
      </c>
      <c r="E54" s="32" t="s">
        <v>72</v>
      </c>
      <c r="F54" s="18" t="s">
        <v>78</v>
      </c>
    </row>
    <row r="55" spans="1:6" ht="12.75">
      <c r="A55" s="80" t="s">
        <v>163</v>
      </c>
      <c r="B55" s="51" t="s">
        <v>180</v>
      </c>
      <c r="C55" s="18" t="s">
        <v>70</v>
      </c>
      <c r="D55" s="18" t="s">
        <v>71</v>
      </c>
      <c r="E55" s="32" t="s">
        <v>72</v>
      </c>
      <c r="F55" s="18" t="s">
        <v>78</v>
      </c>
    </row>
    <row r="56" spans="1:6" ht="12.75">
      <c r="A56" s="51" t="s">
        <v>245</v>
      </c>
      <c r="B56" s="51" t="s">
        <v>168</v>
      </c>
      <c r="C56" s="18" t="s">
        <v>70</v>
      </c>
      <c r="D56" s="18" t="s">
        <v>71</v>
      </c>
      <c r="E56" s="33" t="s">
        <v>72</v>
      </c>
      <c r="F56" s="18" t="s">
        <v>78</v>
      </c>
    </row>
    <row r="57" spans="1:6" ht="12.75">
      <c r="A57" s="80" t="s">
        <v>164</v>
      </c>
      <c r="B57" s="51" t="s">
        <v>181</v>
      </c>
      <c r="C57" s="18" t="s">
        <v>70</v>
      </c>
      <c r="D57" s="18" t="s">
        <v>71</v>
      </c>
      <c r="E57" s="32" t="s">
        <v>72</v>
      </c>
      <c r="F57" s="18" t="s">
        <v>78</v>
      </c>
    </row>
    <row r="58" spans="1:6" ht="12.75">
      <c r="A58" s="80" t="s">
        <v>165</v>
      </c>
      <c r="B58" s="51" t="s">
        <v>182</v>
      </c>
      <c r="C58" s="18" t="s">
        <v>70</v>
      </c>
      <c r="D58" s="18" t="s">
        <v>71</v>
      </c>
      <c r="E58" s="32" t="s">
        <v>72</v>
      </c>
      <c r="F58" s="18" t="s">
        <v>78</v>
      </c>
    </row>
    <row r="59" spans="1:6" ht="12.75">
      <c r="A59" s="80" t="s">
        <v>246</v>
      </c>
      <c r="B59" s="51" t="s">
        <v>230</v>
      </c>
      <c r="C59" s="18" t="s">
        <v>70</v>
      </c>
      <c r="D59" s="18" t="s">
        <v>71</v>
      </c>
      <c r="E59" s="32" t="s">
        <v>72</v>
      </c>
      <c r="F59" s="18" t="s">
        <v>78</v>
      </c>
    </row>
    <row r="60" spans="1:6" ht="12.75">
      <c r="A60" s="80" t="s">
        <v>166</v>
      </c>
      <c r="B60" s="51" t="s">
        <v>183</v>
      </c>
      <c r="C60" s="18" t="s">
        <v>70</v>
      </c>
      <c r="D60" s="18" t="s">
        <v>71</v>
      </c>
      <c r="E60" s="32" t="s">
        <v>72</v>
      </c>
      <c r="F60" s="18" t="s">
        <v>78</v>
      </c>
    </row>
    <row r="61" spans="1:6" ht="12.75">
      <c r="A61" s="51" t="s">
        <v>229</v>
      </c>
      <c r="B61" s="51" t="s">
        <v>96</v>
      </c>
      <c r="C61" s="18" t="s">
        <v>70</v>
      </c>
      <c r="D61" s="18" t="s">
        <v>71</v>
      </c>
      <c r="E61" s="33" t="s">
        <v>79</v>
      </c>
      <c r="F61" s="51" t="s">
        <v>78</v>
      </c>
    </row>
    <row r="62" spans="1:6" ht="12.75">
      <c r="A62" s="80" t="s">
        <v>167</v>
      </c>
      <c r="B62" s="51" t="s">
        <v>184</v>
      </c>
      <c r="C62" s="51" t="s">
        <v>140</v>
      </c>
      <c r="D62" s="18" t="s">
        <v>71</v>
      </c>
      <c r="E62" s="32" t="s">
        <v>72</v>
      </c>
      <c r="F62" s="18" t="s">
        <v>78</v>
      </c>
    </row>
    <row r="66" ht="12.75">
      <c r="A66" s="51" t="s">
        <v>259</v>
      </c>
    </row>
  </sheetData>
  <printOptions/>
  <pageMargins left="0.75" right="0.75" top="1" bottom="1" header="0.5" footer="0.5"/>
  <pageSetup fitToHeight="1" fitToWidth="1" horizontalDpi="600" verticalDpi="600" orientation="portrait" scale="79" r:id="rId1"/>
</worksheet>
</file>

<file path=xl/worksheets/sheet4.xml><?xml version="1.0" encoding="utf-8"?>
<worksheet xmlns="http://schemas.openxmlformats.org/spreadsheetml/2006/main" xmlns:r="http://schemas.openxmlformats.org/officeDocument/2006/relationships">
  <dimension ref="A1:O54"/>
  <sheetViews>
    <sheetView workbookViewId="0" topLeftCell="A1">
      <selection activeCell="G53" sqref="G53:L54"/>
    </sheetView>
  </sheetViews>
  <sheetFormatPr defaultColWidth="9.140625" defaultRowHeight="12.75"/>
  <cols>
    <col min="1" max="1" width="17.28125" style="0" bestFit="1" customWidth="1"/>
    <col min="7" max="7" width="10.57421875" style="0" customWidth="1"/>
  </cols>
  <sheetData>
    <row r="1" spans="1:6" ht="12.75">
      <c r="A1" s="19" t="s">
        <v>257</v>
      </c>
      <c r="B1" s="19"/>
      <c r="C1" s="19"/>
      <c r="D1" s="19"/>
      <c r="E1" s="19"/>
      <c r="F1" s="19"/>
    </row>
    <row r="2" spans="1:12" ht="12.75">
      <c r="A2" s="19"/>
      <c r="B2" s="19">
        <v>2007</v>
      </c>
      <c r="C2" s="19">
        <v>2006</v>
      </c>
      <c r="D2" s="19">
        <v>2005</v>
      </c>
      <c r="E2" s="19">
        <v>2004</v>
      </c>
      <c r="F2" s="19">
        <v>2003</v>
      </c>
      <c r="H2" s="19">
        <v>2007</v>
      </c>
      <c r="I2" s="19">
        <v>2006</v>
      </c>
      <c r="J2" s="19">
        <v>2005</v>
      </c>
      <c r="K2" s="19">
        <v>2004</v>
      </c>
      <c r="L2" s="19">
        <v>2003</v>
      </c>
    </row>
    <row r="3" spans="1:12" ht="12.75">
      <c r="A3" s="38" t="s">
        <v>247</v>
      </c>
      <c r="B3">
        <v>4</v>
      </c>
      <c r="C3">
        <v>4</v>
      </c>
      <c r="D3">
        <v>3</v>
      </c>
      <c r="E3">
        <v>1</v>
      </c>
      <c r="F3">
        <v>4</v>
      </c>
      <c r="G3" s="38" t="s">
        <v>247</v>
      </c>
      <c r="H3">
        <v>4</v>
      </c>
      <c r="I3">
        <v>4</v>
      </c>
      <c r="J3">
        <v>3</v>
      </c>
      <c r="K3">
        <v>1</v>
      </c>
      <c r="L3">
        <v>4</v>
      </c>
    </row>
    <row r="4" spans="1:12" ht="12.75">
      <c r="A4" s="38" t="s">
        <v>248</v>
      </c>
      <c r="B4">
        <v>3</v>
      </c>
      <c r="C4">
        <v>4</v>
      </c>
      <c r="D4">
        <v>3</v>
      </c>
      <c r="E4">
        <v>4</v>
      </c>
      <c r="F4">
        <v>8</v>
      </c>
      <c r="G4" s="38" t="s">
        <v>248</v>
      </c>
      <c r="H4">
        <v>3</v>
      </c>
      <c r="I4">
        <v>4</v>
      </c>
      <c r="J4">
        <v>3</v>
      </c>
      <c r="K4">
        <v>4</v>
      </c>
      <c r="L4">
        <v>8</v>
      </c>
    </row>
    <row r="5" spans="1:12" ht="12.75">
      <c r="A5" s="38" t="s">
        <v>249</v>
      </c>
      <c r="B5">
        <v>32</v>
      </c>
      <c r="C5">
        <v>46</v>
      </c>
      <c r="D5">
        <v>45</v>
      </c>
      <c r="E5">
        <v>59</v>
      </c>
      <c r="F5">
        <v>64</v>
      </c>
      <c r="G5" s="38" t="s">
        <v>249</v>
      </c>
      <c r="H5">
        <v>32</v>
      </c>
      <c r="I5">
        <v>46</v>
      </c>
      <c r="J5">
        <v>45</v>
      </c>
      <c r="K5">
        <v>59</v>
      </c>
      <c r="L5">
        <v>64</v>
      </c>
    </row>
    <row r="6" spans="1:12" ht="12.75">
      <c r="A6" s="38" t="s">
        <v>250</v>
      </c>
      <c r="B6">
        <v>73</v>
      </c>
      <c r="C6">
        <v>73</v>
      </c>
      <c r="D6">
        <v>102</v>
      </c>
      <c r="E6">
        <v>87</v>
      </c>
      <c r="F6">
        <v>76</v>
      </c>
      <c r="G6" s="38" t="s">
        <v>250</v>
      </c>
      <c r="H6">
        <v>73</v>
      </c>
      <c r="I6">
        <v>73</v>
      </c>
      <c r="J6">
        <v>102</v>
      </c>
      <c r="K6">
        <v>87</v>
      </c>
      <c r="L6">
        <v>76</v>
      </c>
    </row>
    <row r="7" spans="1:12" ht="25.5">
      <c r="A7" s="39" t="s">
        <v>251</v>
      </c>
      <c r="B7">
        <v>112</v>
      </c>
      <c r="C7">
        <v>127</v>
      </c>
      <c r="D7">
        <v>153</v>
      </c>
      <c r="E7">
        <v>151</v>
      </c>
      <c r="F7">
        <v>152</v>
      </c>
      <c r="G7" s="38" t="s">
        <v>252</v>
      </c>
      <c r="H7">
        <v>65</v>
      </c>
      <c r="I7">
        <v>74</v>
      </c>
      <c r="J7">
        <v>72</v>
      </c>
      <c r="K7">
        <v>101</v>
      </c>
      <c r="L7">
        <v>58</v>
      </c>
    </row>
    <row r="8" spans="1:12" ht="12.75">
      <c r="A8" s="38"/>
      <c r="G8" s="38" t="s">
        <v>253</v>
      </c>
      <c r="H8">
        <v>165</v>
      </c>
      <c r="I8">
        <v>256</v>
      </c>
      <c r="J8">
        <v>302</v>
      </c>
      <c r="K8">
        <v>327</v>
      </c>
      <c r="L8">
        <v>307</v>
      </c>
    </row>
    <row r="9" spans="1:12" ht="12.75">
      <c r="A9" s="38" t="s">
        <v>252</v>
      </c>
      <c r="B9">
        <v>65</v>
      </c>
      <c r="C9">
        <v>74</v>
      </c>
      <c r="D9">
        <v>72</v>
      </c>
      <c r="E9">
        <v>101</v>
      </c>
      <c r="F9">
        <v>58</v>
      </c>
      <c r="G9" s="38" t="s">
        <v>254</v>
      </c>
      <c r="H9">
        <v>73</v>
      </c>
      <c r="I9">
        <v>79</v>
      </c>
      <c r="J9">
        <v>69</v>
      </c>
      <c r="K9">
        <v>119</v>
      </c>
      <c r="L9">
        <v>108</v>
      </c>
    </row>
    <row r="10" spans="1:6" ht="12.75">
      <c r="A10" s="38" t="s">
        <v>253</v>
      </c>
      <c r="B10">
        <v>165</v>
      </c>
      <c r="C10">
        <v>256</v>
      </c>
      <c r="D10">
        <v>302</v>
      </c>
      <c r="E10">
        <v>327</v>
      </c>
      <c r="F10">
        <v>307</v>
      </c>
    </row>
    <row r="11" spans="1:6" ht="12.75">
      <c r="A11" s="38" t="s">
        <v>254</v>
      </c>
      <c r="B11">
        <v>73</v>
      </c>
      <c r="C11">
        <v>79</v>
      </c>
      <c r="D11">
        <v>69</v>
      </c>
      <c r="E11">
        <v>119</v>
      </c>
      <c r="F11">
        <v>108</v>
      </c>
    </row>
    <row r="12" spans="1:6" ht="25.5">
      <c r="A12" s="39" t="s">
        <v>255</v>
      </c>
      <c r="B12">
        <v>303</v>
      </c>
      <c r="C12">
        <v>409</v>
      </c>
      <c r="D12">
        <v>443</v>
      </c>
      <c r="E12">
        <v>547</v>
      </c>
      <c r="F12">
        <v>473</v>
      </c>
    </row>
    <row r="13" ht="12.75">
      <c r="A13" s="38"/>
    </row>
    <row r="14" spans="1:6" ht="12.75">
      <c r="A14" s="38" t="s">
        <v>256</v>
      </c>
      <c r="B14">
        <v>415</v>
      </c>
      <c r="C14">
        <v>536</v>
      </c>
      <c r="D14">
        <v>596</v>
      </c>
      <c r="E14">
        <v>698</v>
      </c>
      <c r="F14">
        <v>625</v>
      </c>
    </row>
    <row r="15" ht="12.75">
      <c r="A15" s="38"/>
    </row>
    <row r="16" spans="1:4" ht="12.75">
      <c r="A16" s="38" t="s">
        <v>260</v>
      </c>
      <c r="D16">
        <v>240</v>
      </c>
    </row>
    <row r="17" spans="1:4" ht="12.75">
      <c r="A17" s="38" t="s">
        <v>261</v>
      </c>
      <c r="D17">
        <v>174</v>
      </c>
    </row>
    <row r="19" ht="12.75">
      <c r="A19" t="s">
        <v>258</v>
      </c>
    </row>
    <row r="21" ht="12.75">
      <c r="H21" t="s">
        <v>335</v>
      </c>
    </row>
    <row r="22" spans="4:12" ht="12.75">
      <c r="D22">
        <v>3198</v>
      </c>
      <c r="H22" s="19">
        <v>2007</v>
      </c>
      <c r="I22" s="19">
        <v>2006</v>
      </c>
      <c r="J22" s="19">
        <v>2005</v>
      </c>
      <c r="K22" s="19">
        <v>2004</v>
      </c>
      <c r="L22" s="19">
        <v>2003</v>
      </c>
    </row>
    <row r="23" spans="4:12" ht="12.75">
      <c r="D23">
        <v>873</v>
      </c>
      <c r="G23" s="38" t="s">
        <v>247</v>
      </c>
      <c r="H23">
        <v>32</v>
      </c>
      <c r="I23">
        <v>25</v>
      </c>
      <c r="J23">
        <v>25</v>
      </c>
      <c r="K23">
        <v>17</v>
      </c>
      <c r="L23">
        <v>44</v>
      </c>
    </row>
    <row r="24" spans="4:12" ht="12.75">
      <c r="D24">
        <v>2482</v>
      </c>
      <c r="G24" s="38" t="s">
        <v>248</v>
      </c>
      <c r="H24">
        <v>69</v>
      </c>
      <c r="I24">
        <v>60</v>
      </c>
      <c r="J24">
        <v>57</v>
      </c>
      <c r="K24">
        <v>58</v>
      </c>
      <c r="L24">
        <v>69</v>
      </c>
    </row>
    <row r="25" spans="4:12" ht="12.75">
      <c r="D25">
        <f>SUM(D22:D24)</f>
        <v>6553</v>
      </c>
      <c r="G25" s="38" t="s">
        <v>249</v>
      </c>
      <c r="H25">
        <v>653</v>
      </c>
      <c r="I25">
        <v>760</v>
      </c>
      <c r="J25">
        <v>689</v>
      </c>
      <c r="K25">
        <v>892</v>
      </c>
      <c r="L25">
        <v>1031</v>
      </c>
    </row>
    <row r="26" spans="7:12" ht="12.75">
      <c r="G26" s="38" t="s">
        <v>250</v>
      </c>
      <c r="H26">
        <v>699</v>
      </c>
      <c r="I26">
        <v>706</v>
      </c>
      <c r="J26">
        <v>683</v>
      </c>
      <c r="K26">
        <v>576</v>
      </c>
      <c r="L26">
        <v>680</v>
      </c>
    </row>
    <row r="27" spans="7:12" ht="12.75">
      <c r="G27" s="38" t="s">
        <v>252</v>
      </c>
      <c r="H27">
        <v>1203</v>
      </c>
      <c r="I27">
        <v>1161</v>
      </c>
      <c r="J27">
        <v>1401</v>
      </c>
      <c r="K27">
        <v>1733</v>
      </c>
      <c r="L27">
        <v>1330</v>
      </c>
    </row>
    <row r="28" spans="7:12" ht="12.75">
      <c r="G28" s="38" t="s">
        <v>253</v>
      </c>
      <c r="H28">
        <v>4554</v>
      </c>
      <c r="I28">
        <v>5991</v>
      </c>
      <c r="J28">
        <v>6252</v>
      </c>
      <c r="K28">
        <v>6553</v>
      </c>
      <c r="L28">
        <v>6049</v>
      </c>
    </row>
    <row r="29" spans="7:12" ht="12.75">
      <c r="G29" s="38" t="s">
        <v>254</v>
      </c>
      <c r="H29">
        <v>1632</v>
      </c>
      <c r="I29">
        <v>1707</v>
      </c>
      <c r="J29">
        <v>1862</v>
      </c>
      <c r="K29">
        <v>2628</v>
      </c>
      <c r="L29">
        <v>2389</v>
      </c>
    </row>
    <row r="34" spans="8:15" ht="12.75">
      <c r="H34" s="19">
        <v>2003</v>
      </c>
      <c r="I34" s="19">
        <v>2004</v>
      </c>
      <c r="J34" s="19">
        <v>2005</v>
      </c>
      <c r="K34" s="19">
        <v>2006</v>
      </c>
      <c r="L34" s="19">
        <v>2007</v>
      </c>
      <c r="M34" s="19"/>
      <c r="N34" s="19"/>
      <c r="O34" s="19"/>
    </row>
    <row r="35" spans="7:12" ht="12.75">
      <c r="G35" s="38" t="s">
        <v>336</v>
      </c>
      <c r="H35">
        <v>4</v>
      </c>
      <c r="I35">
        <v>1</v>
      </c>
      <c r="J35">
        <v>3</v>
      </c>
      <c r="K35">
        <v>4</v>
      </c>
      <c r="L35">
        <v>4</v>
      </c>
    </row>
    <row r="36" spans="7:12" ht="12.75">
      <c r="G36" t="s">
        <v>337</v>
      </c>
      <c r="H36">
        <v>44</v>
      </c>
      <c r="I36">
        <v>17</v>
      </c>
      <c r="J36">
        <v>25</v>
      </c>
      <c r="K36">
        <v>25</v>
      </c>
      <c r="L36">
        <v>32</v>
      </c>
    </row>
    <row r="38" spans="7:12" ht="12.75">
      <c r="G38" t="s">
        <v>339</v>
      </c>
      <c r="H38">
        <v>8</v>
      </c>
      <c r="I38">
        <v>4</v>
      </c>
      <c r="J38">
        <v>3</v>
      </c>
      <c r="K38">
        <v>4</v>
      </c>
      <c r="L38">
        <v>3</v>
      </c>
    </row>
    <row r="39" spans="7:12" ht="12.75">
      <c r="G39" s="38" t="s">
        <v>338</v>
      </c>
      <c r="H39">
        <v>69</v>
      </c>
      <c r="I39">
        <v>58</v>
      </c>
      <c r="J39">
        <v>57</v>
      </c>
      <c r="K39">
        <v>60</v>
      </c>
      <c r="L39">
        <v>69</v>
      </c>
    </row>
    <row r="41" spans="7:12" ht="12.75">
      <c r="G41" s="38" t="s">
        <v>340</v>
      </c>
      <c r="H41">
        <v>64</v>
      </c>
      <c r="I41">
        <v>59</v>
      </c>
      <c r="J41">
        <v>45</v>
      </c>
      <c r="K41">
        <v>46</v>
      </c>
      <c r="L41">
        <v>32</v>
      </c>
    </row>
    <row r="42" spans="7:12" ht="12.75">
      <c r="G42" s="38" t="s">
        <v>341</v>
      </c>
      <c r="H42">
        <v>1031</v>
      </c>
      <c r="I42">
        <v>892</v>
      </c>
      <c r="J42">
        <v>689</v>
      </c>
      <c r="K42">
        <v>760</v>
      </c>
      <c r="L42">
        <v>653</v>
      </c>
    </row>
    <row r="44" spans="7:12" ht="12.75">
      <c r="G44" t="s">
        <v>342</v>
      </c>
      <c r="H44">
        <v>76</v>
      </c>
      <c r="I44">
        <v>87</v>
      </c>
      <c r="J44">
        <v>102</v>
      </c>
      <c r="K44">
        <v>73</v>
      </c>
      <c r="L44">
        <v>73</v>
      </c>
    </row>
    <row r="45" spans="7:12" ht="12.75">
      <c r="G45" t="s">
        <v>343</v>
      </c>
      <c r="H45">
        <v>680</v>
      </c>
      <c r="I45">
        <v>576</v>
      </c>
      <c r="J45">
        <v>683</v>
      </c>
      <c r="K45">
        <v>706</v>
      </c>
      <c r="L45">
        <v>699</v>
      </c>
    </row>
    <row r="47" spans="7:12" ht="12.75">
      <c r="G47" t="s">
        <v>344</v>
      </c>
      <c r="H47">
        <v>58</v>
      </c>
      <c r="I47">
        <v>101</v>
      </c>
      <c r="J47">
        <v>72</v>
      </c>
      <c r="K47">
        <v>74</v>
      </c>
      <c r="L47">
        <v>65</v>
      </c>
    </row>
    <row r="48" spans="7:12" ht="12.75">
      <c r="G48" t="s">
        <v>345</v>
      </c>
      <c r="H48">
        <v>1330</v>
      </c>
      <c r="I48">
        <v>1733</v>
      </c>
      <c r="J48">
        <v>1401</v>
      </c>
      <c r="K48">
        <v>1161</v>
      </c>
      <c r="L48">
        <v>1203</v>
      </c>
    </row>
    <row r="50" spans="7:12" ht="12.75">
      <c r="G50" t="s">
        <v>346</v>
      </c>
      <c r="H50">
        <v>307</v>
      </c>
      <c r="I50">
        <v>327</v>
      </c>
      <c r="J50">
        <v>302</v>
      </c>
      <c r="K50">
        <v>256</v>
      </c>
      <c r="L50">
        <v>165</v>
      </c>
    </row>
    <row r="51" spans="7:12" ht="12.75">
      <c r="G51" t="s">
        <v>347</v>
      </c>
      <c r="H51">
        <v>6049</v>
      </c>
      <c r="I51">
        <v>6553</v>
      </c>
      <c r="J51">
        <v>6252</v>
      </c>
      <c r="K51">
        <v>5991</v>
      </c>
      <c r="L51">
        <v>4554</v>
      </c>
    </row>
    <row r="53" spans="7:12" ht="12.75">
      <c r="G53" t="s">
        <v>349</v>
      </c>
      <c r="H53">
        <v>108</v>
      </c>
      <c r="I53">
        <v>119</v>
      </c>
      <c r="J53">
        <v>69</v>
      </c>
      <c r="K53">
        <v>79</v>
      </c>
      <c r="L53">
        <v>73</v>
      </c>
    </row>
    <row r="54" spans="7:12" ht="12.75">
      <c r="G54" t="s">
        <v>348</v>
      </c>
      <c r="H54">
        <v>2389</v>
      </c>
      <c r="I54">
        <v>2628</v>
      </c>
      <c r="J54">
        <v>1862</v>
      </c>
      <c r="K54">
        <v>1707</v>
      </c>
      <c r="L54">
        <v>1632</v>
      </c>
    </row>
  </sheetData>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Hartford Public Library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HPL</dc:creator>
  <cp:keywords/>
  <dc:description/>
  <cp:lastModifiedBy>HPL</cp:lastModifiedBy>
  <cp:lastPrinted>2008-11-20T17:57:43Z</cp:lastPrinted>
  <dcterms:created xsi:type="dcterms:W3CDTF">2008-04-11T16:24:27Z</dcterms:created>
  <dcterms:modified xsi:type="dcterms:W3CDTF">2009-01-27T19:20:28Z</dcterms:modified>
  <cp:category/>
  <cp:version/>
  <cp:contentType/>
  <cp:contentStatus/>
</cp:coreProperties>
</file>